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29"/>
  <workbookPr defaultThemeVersion="166925"/>
  <mc:AlternateContent xmlns:mc="http://schemas.openxmlformats.org/markup-compatibility/2006">
    <mc:Choice Requires="x15">
      <x15ac:absPath xmlns:x15ac="http://schemas.microsoft.com/office/spreadsheetml/2010/11/ac" url="C:\Users\hp\Desktop\CONTRATO 2022 NIDIA ISRAEL\OPS CONTRATO 2023\INFORMES 2023\INFORME SEPTIEMBRE 2023\ANEXOS SEPTIEMBRE 2023\SAC SEPTIEMBRE 2023\7 SEPTIEMBRE INFRA-ADICION CONTRATO 1879\"/>
    </mc:Choice>
  </mc:AlternateContent>
  <xr:revisionPtr revIDLastSave="0" documentId="8_{9D6841F2-5FEA-4BA5-A078-F5F5211953A4}" xr6:coauthVersionLast="43" xr6:coauthVersionMax="43" xr10:uidLastSave="{00000000-0000-0000-0000-000000000000}"/>
  <bookViews>
    <workbookView xWindow="-120" yWindow="-120" windowWidth="20730" windowHeight="11160" activeTab="1" xr2:uid="{00000000-000D-0000-FFFF-FFFF00000000}"/>
  </bookViews>
  <sheets>
    <sheet name="F-046" sheetId="2" r:id="rId1"/>
    <sheet name="F-048" sheetId="1" r:id="rId2"/>
    <sheet name="apu 12,1,1" sheetId="6" r:id="rId3"/>
    <sheet name="apu 12,4,2" sheetId="3" r:id="rId4"/>
    <sheet name="apu 12,6,2" sheetId="4" r:id="rId5"/>
    <sheet name="COTIZACION" sheetId="5"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APU465" localSheetId="2">[1]!absc</definedName>
    <definedName name="_APU465" localSheetId="4">[1]!absc</definedName>
    <definedName name="_APU465">[1]!absc</definedName>
    <definedName name="A" localSheetId="2">[2]!absc</definedName>
    <definedName name="A" localSheetId="4">[2]!absc</definedName>
    <definedName name="A">[2]!absc</definedName>
    <definedName name="ABCSD">#N/A</definedName>
    <definedName name="absc">#N/A</definedName>
    <definedName name="ACCESORIOS">'[3]MATERIALES Y EQUIPOS'!$E$40</definedName>
    <definedName name="actividades">'[4]Acta 3 Alc'!$A$19:$N$188</definedName>
    <definedName name="ADMINISTRADOR">[5]CUMPLIMIENTO!$C$5</definedName>
    <definedName name="adoq" localSheetId="2">[6]!absc</definedName>
    <definedName name="adoq" localSheetId="4">[6]!absc</definedName>
    <definedName name="adoq">[6]!absc</definedName>
    <definedName name="AÑOWUIE">'[7]Res-Accide-10'!$R$2:$R$7</definedName>
    <definedName name="APU" localSheetId="2">[2]!absc</definedName>
    <definedName name="APU" localSheetId="4">[2]!absc</definedName>
    <definedName name="APU">[2]!absc</definedName>
    <definedName name="_xlnm.Print_Area" localSheetId="0">'F-046'!$B$1:$O$116</definedName>
    <definedName name="_xlnm.Print_Area" localSheetId="1">'F-048'!$A$1:$L$83</definedName>
    <definedName name="B" localSheetId="2">[2]!absc</definedName>
    <definedName name="B" localSheetId="4">[2]!absc</definedName>
    <definedName name="B">[2]!absc</definedName>
    <definedName name="Equipo" localSheetId="2">[6]Equipo!$A$3:$A$79</definedName>
    <definedName name="Equipo" localSheetId="3">[6]Equipo!$A$3:$A$79</definedName>
    <definedName name="Equipo" localSheetId="4">[6]Equipo!$A$3:$A$79</definedName>
    <definedName name="Equipo" localSheetId="5">[6]Equipo!$A$3:$A$79</definedName>
    <definedName name="Equipo" localSheetId="1">[8]Equipo!$A$3:$A$56</definedName>
    <definedName name="Equipo">[8]Equipo!$A$3:$A$56</definedName>
    <definedName name="EXCROC">'[9]Análisis de precios'!$H$52</definedName>
    <definedName name="FDGFGFDG">#REF!</definedName>
    <definedName name="GKJDGDIJZ">"Imagen 3"</definedName>
    <definedName name="INV_11">'[10]PR 1'!$A$2:$N$655</definedName>
    <definedName name="ITEMS" localSheetId="2">[6]Lista!$A:$A</definedName>
    <definedName name="ITEMS" localSheetId="3">[6]Lista!$A:$A</definedName>
    <definedName name="ITEMS" localSheetId="4">[6]Lista!$A:$A</definedName>
    <definedName name="ITEMS" localSheetId="5">[6]Lista!$A:$A</definedName>
    <definedName name="Items" localSheetId="1">[8]Lista!$A$7:$A$823</definedName>
    <definedName name="Items">[8]Lista!$A$7:$A$823</definedName>
    <definedName name="Listae" localSheetId="2">[6]Equipo!$A$2:$C$79</definedName>
    <definedName name="Listae" localSheetId="3">[6]Equipo!$A$2:$C$79</definedName>
    <definedName name="Listae" localSheetId="4">[6]Equipo!$A$2:$C$79</definedName>
    <definedName name="Listae" localSheetId="5">[6]Equipo!$A$2:$C$79</definedName>
    <definedName name="Listae" localSheetId="1">[8]Equipo!$A$3:$C$56</definedName>
    <definedName name="Listae">[8]Equipo!$A$3:$C$56</definedName>
    <definedName name="LISTAI" localSheetId="2">[6]Lista!$A:$E</definedName>
    <definedName name="LISTAI" localSheetId="3">[6]Lista!$A:$E</definedName>
    <definedName name="LISTAI" localSheetId="4">[6]Lista!$A:$E</definedName>
    <definedName name="LISTAI" localSheetId="5">[6]Lista!$A:$E</definedName>
    <definedName name="Listai" localSheetId="1">[8]Lista!$A$6:$E$823</definedName>
    <definedName name="Listai">[8]Lista!$A$6:$E$823</definedName>
    <definedName name="listam" localSheetId="2">[6]Materiales!$A$3:$C$262</definedName>
    <definedName name="listam" localSheetId="3">[6]Materiales!$A$3:$C$262</definedName>
    <definedName name="listam" localSheetId="4">[6]Materiales!$A$3:$C$262</definedName>
    <definedName name="listam" localSheetId="5">[6]Materiales!$A$3:$C$262</definedName>
    <definedName name="Listam" localSheetId="1">[8]Materiales!$A$2:$C$761</definedName>
    <definedName name="Listam">[8]Materiales!$A$2:$C$761</definedName>
    <definedName name="Listamo" localSheetId="2">[6]MdeO!$A$4:$C$21</definedName>
    <definedName name="Listamo" localSheetId="3">[6]MdeO!$A$4:$C$21</definedName>
    <definedName name="Listamo" localSheetId="4">[6]MdeO!$A$4:$C$21</definedName>
    <definedName name="Listamo" localSheetId="5">[6]MdeO!$A$4:$C$21</definedName>
    <definedName name="Listamo" localSheetId="1">[8]MdeO!$A$3:$C$24</definedName>
    <definedName name="Listamo">[8]MdeO!$A$3:$C$24</definedName>
    <definedName name="Listat" localSheetId="2">[6]Transporte!$A$3:$C$24</definedName>
    <definedName name="Listat" localSheetId="3">[6]Transporte!$A$3:$C$24</definedName>
    <definedName name="Listat" localSheetId="4">[6]Transporte!$A$3:$C$24</definedName>
    <definedName name="Listat" localSheetId="5">[6]Transporte!$A$3:$C$24</definedName>
    <definedName name="Listat" localSheetId="1">[8]Transporte!$A$4:$C$17</definedName>
    <definedName name="Listat">[8]Transporte!$A$4:$C$17</definedName>
    <definedName name="LOCA" localSheetId="2">[2]!absc</definedName>
    <definedName name="LOCA" localSheetId="4">[2]!absc</definedName>
    <definedName name="LOCA">[2]!absc</definedName>
    <definedName name="LOCA1" localSheetId="2">[2]!absc</definedName>
    <definedName name="LOCA1" localSheetId="4">[2]!absc</definedName>
    <definedName name="LOCA1">[2]!absc</definedName>
    <definedName name="Materiales" localSheetId="2">[6]Materiales!$A$3:$A$261</definedName>
    <definedName name="Materiales" localSheetId="3">[6]Materiales!$A$3:$A$261</definedName>
    <definedName name="Materiales" localSheetId="4">[6]Materiales!$A$3:$A$261</definedName>
    <definedName name="Materiales" localSheetId="5">[6]Materiales!$A$3:$A$261</definedName>
    <definedName name="Materiales" localSheetId="1">[8]Materiales!$A$4:$A$761</definedName>
    <definedName name="Materiales">[8]Materiales!$A$4:$A$761</definedName>
    <definedName name="MdeO" localSheetId="2">[6]MdeO!$A$4:$A$21</definedName>
    <definedName name="MdeO" localSheetId="3">[6]MdeO!$A$4:$A$21</definedName>
    <definedName name="MdeO" localSheetId="4">[6]MdeO!$A$4:$A$21</definedName>
    <definedName name="MdeO" localSheetId="5">[6]MdeO!$A$4:$A$21</definedName>
    <definedName name="MdeO" localSheetId="1">[8]MdeO!$A$3:$A$24</definedName>
    <definedName name="MdeO">[8]MdeO!$A$3:$A$24</definedName>
    <definedName name="N">#REF!</definedName>
    <definedName name="NNN" localSheetId="2">[1]!absc</definedName>
    <definedName name="NNN" localSheetId="4">[1]!absc</definedName>
    <definedName name="NNN">[1]!absc</definedName>
    <definedName name="PERIODO">[5]CUMPLIMIENTO!$M$5</definedName>
    <definedName name="t" localSheetId="2">[1]!absc</definedName>
    <definedName name="t" localSheetId="4">[1]!absc</definedName>
    <definedName name="t">[1]!absc</definedName>
    <definedName name="TA5B1">'[6]ESTADO RED TEC'!$M$10</definedName>
    <definedName name="_xlnm.Print_Titles" localSheetId="0">'F-046'!$1:$20</definedName>
    <definedName name="_xlnm.Print_Titles" localSheetId="1">'F-048'!$1:$6</definedName>
    <definedName name="Transporte" localSheetId="2">[6]Transporte!$A$3:$A$24</definedName>
    <definedName name="Transporte" localSheetId="3">[6]Transporte!$A$3:$A$24</definedName>
    <definedName name="Transporte" localSheetId="4">[6]Transporte!$A$3:$A$24</definedName>
    <definedName name="Transporte" localSheetId="5">[6]Transporte!$A$3:$A$24</definedName>
    <definedName name="Transporte" localSheetId="1">[8]Transporte!$A$4:$A$17</definedName>
    <definedName name="Transporte">[8]Transporte!$A$4:$A$17</definedName>
    <definedName name="TRAT">[11]desmonte!$E$48</definedName>
    <definedName name="WER">'[7]Res-Accide-10'!$S$2:$S$7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23" i="2" l="1"/>
  <c r="M24" i="2"/>
  <c r="M27" i="2"/>
  <c r="M33" i="2"/>
  <c r="M34" i="2"/>
  <c r="M35" i="2"/>
  <c r="M36" i="2"/>
  <c r="M37" i="2"/>
  <c r="M41" i="2"/>
  <c r="M49" i="2"/>
  <c r="M54" i="2"/>
  <c r="M55" i="2"/>
  <c r="M56" i="2"/>
  <c r="M57" i="2"/>
  <c r="M58" i="2"/>
  <c r="M59" i="2"/>
  <c r="M60" i="2"/>
  <c r="M61" i="2"/>
  <c r="M67" i="2"/>
  <c r="M68" i="2"/>
  <c r="M71" i="2"/>
  <c r="M72" i="2"/>
  <c r="M73" i="2"/>
  <c r="M74" i="2"/>
  <c r="M75" i="2"/>
  <c r="M76" i="2"/>
  <c r="M77" i="2"/>
  <c r="M78" i="2"/>
  <c r="M79" i="2"/>
  <c r="M80" i="2"/>
  <c r="M85" i="2"/>
  <c r="M95" i="2"/>
  <c r="M88" i="2"/>
  <c r="M89" i="2"/>
  <c r="M90" i="2"/>
  <c r="M91" i="2"/>
  <c r="M92" i="2"/>
  <c r="M93" i="2"/>
  <c r="M94" i="2"/>
  <c r="M99" i="2"/>
  <c r="M102" i="2"/>
  <c r="M103" i="2"/>
  <c r="O23" i="2"/>
  <c r="O24" i="2"/>
  <c r="O33" i="2"/>
  <c r="M82" i="2" l="1"/>
  <c r="M84" i="2"/>
  <c r="M87" i="2"/>
  <c r="M97" i="2"/>
  <c r="M101" i="2"/>
  <c r="N26" i="2"/>
  <c r="N27" i="2"/>
  <c r="O27" i="2" s="1"/>
  <c r="N29" i="2"/>
  <c r="N31" i="2"/>
  <c r="N32" i="2"/>
  <c r="O32" i="2" s="1"/>
  <c r="N88" i="2"/>
  <c r="O88" i="2" s="1"/>
  <c r="N66" i="2" l="1"/>
  <c r="S38" i="6" l="1"/>
  <c r="S37" i="6"/>
  <c r="S39" i="6" s="1"/>
  <c r="M14" i="6" s="1"/>
  <c r="S14" i="6" s="1"/>
  <c r="S17" i="6" s="1"/>
  <c r="S41" i="6" s="1"/>
  <c r="G66" i="2" s="1"/>
  <c r="M66" i="2" s="1"/>
  <c r="S34" i="6"/>
  <c r="S27" i="6"/>
  <c r="S26" i="6"/>
  <c r="S25" i="6"/>
  <c r="S24" i="6"/>
  <c r="S23" i="6"/>
  <c r="S22" i="6"/>
  <c r="S21" i="6"/>
  <c r="S20" i="6"/>
  <c r="S28" i="6" s="1"/>
  <c r="H61" i="2"/>
  <c r="H60" i="2"/>
  <c r="H59" i="2"/>
  <c r="H58" i="2"/>
  <c r="H57" i="2"/>
  <c r="H56" i="2"/>
  <c r="H55" i="2"/>
  <c r="H54" i="2"/>
  <c r="H53" i="2"/>
  <c r="H42" i="2"/>
  <c r="H41" i="2"/>
  <c r="H40" i="2"/>
  <c r="H39" i="2"/>
  <c r="N51" i="2"/>
  <c r="O51" i="2" s="1"/>
  <c r="M51" i="2"/>
  <c r="N37" i="2"/>
  <c r="O37" i="2" s="1"/>
  <c r="O66" i="2" l="1"/>
  <c r="N99" i="2"/>
  <c r="O99" i="2" s="1"/>
  <c r="N85" i="2"/>
  <c r="O85" i="2" s="1"/>
  <c r="S21" i="3" l="1"/>
  <c r="N102" i="2"/>
  <c r="O102" i="2" s="1"/>
  <c r="N98" i="2" l="1"/>
  <c r="G2" i="5" l="1"/>
  <c r="S36" i="4"/>
  <c r="S35" i="4"/>
  <c r="S32" i="4"/>
  <c r="S23" i="4"/>
  <c r="S22" i="4"/>
  <c r="S21" i="4"/>
  <c r="S20" i="4"/>
  <c r="S15" i="4"/>
  <c r="S38" i="3"/>
  <c r="S37" i="3"/>
  <c r="S34" i="3"/>
  <c r="S27" i="3"/>
  <c r="S26" i="3"/>
  <c r="S25" i="3"/>
  <c r="S24" i="3"/>
  <c r="S23" i="3"/>
  <c r="S22" i="3"/>
  <c r="S20" i="3"/>
  <c r="S39" i="3" l="1"/>
  <c r="M14" i="3" s="1"/>
  <c r="S14" i="3" s="1"/>
  <c r="S17" i="3" s="1"/>
  <c r="S28" i="3"/>
  <c r="S37" i="4"/>
  <c r="M14" i="4" s="1"/>
  <c r="S14" i="4" s="1"/>
  <c r="S17" i="4" s="1"/>
  <c r="S26" i="4"/>
  <c r="S41" i="3" l="1"/>
  <c r="S39" i="4"/>
  <c r="G98" i="2" s="1"/>
  <c r="M98" i="2" s="1"/>
  <c r="N68" i="2" l="1"/>
  <c r="O68" i="2" s="1"/>
  <c r="N67" i="2"/>
  <c r="O67" i="2" s="1"/>
  <c r="N46" i="2"/>
  <c r="O46" i="2" s="1"/>
  <c r="M46" i="2"/>
  <c r="G115" i="2" l="1"/>
  <c r="N103" i="2"/>
  <c r="N101" i="2"/>
  <c r="N97" i="2"/>
  <c r="N95" i="2"/>
  <c r="N94" i="2"/>
  <c r="N93" i="2"/>
  <c r="N92" i="2"/>
  <c r="N91" i="2"/>
  <c r="N90" i="2"/>
  <c r="N89" i="2"/>
  <c r="N87" i="2"/>
  <c r="N84" i="2"/>
  <c r="N82" i="2"/>
  <c r="N80" i="2"/>
  <c r="O80" i="2" s="1"/>
  <c r="N79" i="2"/>
  <c r="O79" i="2" s="1"/>
  <c r="N78" i="2"/>
  <c r="O78" i="2" s="1"/>
  <c r="N77" i="2"/>
  <c r="O77" i="2" s="1"/>
  <c r="N76" i="2"/>
  <c r="O76" i="2" s="1"/>
  <c r="N75" i="2"/>
  <c r="O75" i="2" s="1"/>
  <c r="N74" i="2"/>
  <c r="O74" i="2" s="1"/>
  <c r="N73" i="2"/>
  <c r="O73" i="2" s="1"/>
  <c r="N72" i="2"/>
  <c r="O72" i="2" s="1"/>
  <c r="N71" i="2"/>
  <c r="O71" i="2" s="1"/>
  <c r="N70" i="2"/>
  <c r="N22" i="2"/>
  <c r="H63" i="2"/>
  <c r="M22" i="2" l="1"/>
  <c r="O22" i="2"/>
  <c r="O70" i="2"/>
  <c r="O82" i="2"/>
  <c r="O84" i="2"/>
  <c r="O87" i="2"/>
  <c r="O89" i="2"/>
  <c r="O90" i="2"/>
  <c r="O91" i="2"/>
  <c r="O92" i="2"/>
  <c r="O93" i="2"/>
  <c r="O94" i="2"/>
  <c r="O95" i="2"/>
  <c r="O97" i="2"/>
  <c r="O98" i="2"/>
  <c r="O101" i="2"/>
  <c r="O103" i="2"/>
  <c r="E82" i="1"/>
  <c r="M70" i="2"/>
  <c r="H23" i="2"/>
  <c r="H24" i="2"/>
  <c r="H26" i="2"/>
  <c r="H27" i="2"/>
  <c r="H29" i="2"/>
  <c r="H31" i="2"/>
  <c r="H32" i="2"/>
  <c r="H33" i="2"/>
  <c r="H34" i="2"/>
  <c r="H35" i="2"/>
  <c r="H36" i="2"/>
  <c r="H37" i="2"/>
  <c r="H44" i="2"/>
  <c r="H46" i="2"/>
  <c r="H48" i="2"/>
  <c r="H51" i="2"/>
  <c r="H22" i="2"/>
  <c r="H49" i="2"/>
  <c r="K21" i="2"/>
  <c r="H105" i="2" l="1"/>
  <c r="H106" i="2" l="1"/>
  <c r="H107" i="2" s="1"/>
  <c r="P107" i="2" s="1"/>
  <c r="N35" i="2"/>
  <c r="O35" i="2" s="1"/>
  <c r="N59" i="2"/>
  <c r="O59" i="2" s="1"/>
  <c r="O29" i="2"/>
  <c r="N61" i="2"/>
  <c r="O61" i="2" s="1"/>
  <c r="N39" i="2"/>
  <c r="O39" i="2" s="1"/>
  <c r="M32" i="2"/>
  <c r="M40" i="2"/>
  <c r="N48" i="2"/>
  <c r="O48" i="2" s="1"/>
  <c r="M48" i="2"/>
  <c r="N54" i="2"/>
  <c r="O54" i="2" s="1"/>
  <c r="O31" i="2"/>
  <c r="M63" i="2"/>
  <c r="N40" i="2"/>
  <c r="O40" i="2" s="1"/>
  <c r="N49" i="2"/>
  <c r="O49" i="2" s="1"/>
  <c r="N57" i="2"/>
  <c r="O57" i="2" s="1"/>
  <c r="N56" i="2"/>
  <c r="O56" i="2" s="1"/>
  <c r="N36" i="2"/>
  <c r="O36" i="2" s="1"/>
  <c r="N44" i="2"/>
  <c r="O44" i="2" s="1"/>
  <c r="M44" i="2"/>
  <c r="N60" i="2"/>
  <c r="O60" i="2" s="1"/>
  <c r="N63" i="2"/>
  <c r="O63" i="2" s="1"/>
  <c r="N53" i="2"/>
  <c r="O53" i="2" s="1"/>
  <c r="M53" i="2"/>
  <c r="N41" i="2"/>
  <c r="O41" i="2" s="1"/>
  <c r="N55" i="2"/>
  <c r="O55" i="2" s="1"/>
  <c r="N62" i="2"/>
  <c r="O62" i="2" s="1"/>
  <c r="O26" i="2"/>
  <c r="M26" i="2"/>
  <c r="N34" i="2"/>
  <c r="O34" i="2" s="1"/>
  <c r="N42" i="2"/>
  <c r="O42" i="2" s="1"/>
  <c r="O105" i="2"/>
  <c r="N58" i="2"/>
  <c r="O58" i="2" s="1"/>
  <c r="M105" i="2" l="1"/>
  <c r="N7" i="2"/>
  <c r="M106" i="2" l="1"/>
  <c r="M108" i="2" s="1"/>
  <c r="O108" i="2" s="1"/>
  <c r="O106" i="2"/>
  <c r="O107" i="2" s="1"/>
  <c r="N13" i="2" l="1"/>
  <c r="N10" i="2"/>
  <c r="N8"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AUXILIAR 3</author>
  </authors>
  <commentList>
    <comment ref="D98" authorId="0" shapeId="0" xr:uid="{00000000-0006-0000-0000-000001000000}">
      <text>
        <r>
          <rPr>
            <b/>
            <sz val="9"/>
            <color indexed="81"/>
            <rFont val="Tahoma"/>
            <charset val="1"/>
          </rPr>
          <t>AUXILIAR 3:</t>
        </r>
        <r>
          <rPr>
            <sz val="9"/>
            <color indexed="81"/>
            <rFont val="Tahoma"/>
            <charset val="1"/>
          </rPr>
          <t xml:space="preserve">
Una vez consultado el usuario final y que las cotizaciones no son coherentes en las especificaciones.  Se determina no incluir este ítem, y que se ejecuten las condiciones originales frente al ítem cubierta.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equipo</author>
  </authors>
  <commentList>
    <comment ref="A25" authorId="0" shapeId="0" xr:uid="{00000000-0006-0000-0100-000001000000}">
      <text>
        <r>
          <rPr>
            <sz val="8"/>
            <color indexed="81"/>
            <rFont val="Tahoma"/>
            <family val="2"/>
          </rPr>
          <t>Anticipo: Diligencie esta casilla si hubo anticipo, de lo contrario escriba cero (0)</t>
        </r>
        <r>
          <rPr>
            <sz val="9"/>
            <color indexed="81"/>
            <rFont val="Tahoma"/>
            <family val="2"/>
          </rPr>
          <t xml:space="preserve">
</t>
        </r>
      </text>
    </comment>
  </commentList>
</comments>
</file>

<file path=xl/sharedStrings.xml><?xml version="1.0" encoding="utf-8"?>
<sst xmlns="http://schemas.openxmlformats.org/spreadsheetml/2006/main" count="749" uniqueCount="350">
  <si>
    <t>ALCALDÍA DE TUNJA</t>
  </si>
  <si>
    <t>FECHA: 04/03/2019</t>
  </si>
  <si>
    <t>SISTEMA INTEGRADO DE GESTIÓN</t>
  </si>
  <si>
    <t>VERSIÓN: 01</t>
  </si>
  <si>
    <t>PROCESO: CONTRATACIÓN
FORMATO:   ACTA DE CREACIÓN DE ÍTEMS NO PREVISTOS</t>
  </si>
  <si>
    <t>CÓDIGO: CON-F048</t>
  </si>
  <si>
    <t>FECHA PRESENTE ACTA</t>
  </si>
  <si>
    <t>ACTA N°</t>
  </si>
  <si>
    <t>CONTRATO N°</t>
  </si>
  <si>
    <t>FECHA</t>
  </si>
  <si>
    <t>OBJETO</t>
  </si>
  <si>
    <t>VALOR DEL CONTRATO:</t>
  </si>
  <si>
    <t>PLAZO DE EJECUCIÓN:</t>
  </si>
  <si>
    <t>CONTRATANTE:</t>
  </si>
  <si>
    <t>CONTRATISTA:</t>
  </si>
  <si>
    <t>INTERVENTOR Y/O SUPERVISOR:</t>
  </si>
  <si>
    <t>FECHA DE INICIO:</t>
  </si>
  <si>
    <t>PLAZO TOTAL DE EJECUCIÓN</t>
  </si>
  <si>
    <t>VALOR TOTAL DE CONTRATO $</t>
  </si>
  <si>
    <t>CONSIDERANDOS:</t>
  </si>
  <si>
    <t>RESUELVEN:</t>
  </si>
  <si>
    <r>
      <t xml:space="preserve">PRIMERO: </t>
    </r>
    <r>
      <rPr>
        <sz val="10"/>
        <rFont val="Arial"/>
        <family val="2"/>
      </rPr>
      <t>Crear el (los) siguiente(s) ítem(s) con especificaciones y precio(s), así:</t>
    </r>
  </si>
  <si>
    <t>ÍTEM</t>
  </si>
  <si>
    <t>DESCRIPCIÓN</t>
  </si>
  <si>
    <t>UNIDAD</t>
  </si>
  <si>
    <t>VR. UNITARIO</t>
  </si>
  <si>
    <r>
      <t xml:space="preserve">OBSERVACIONES: </t>
    </r>
    <r>
      <rPr>
        <sz val="8"/>
        <rFont val="Arial"/>
        <family val="2"/>
      </rPr>
      <t>Se anexan los Análisis de Precios Unitarios de los ítems creados, los cuales forman parte de la presente.</t>
    </r>
  </si>
  <si>
    <t>OTRAS OBSERVACIONES:  no aplica</t>
  </si>
  <si>
    <r>
      <rPr>
        <b/>
        <u/>
        <sz val="9"/>
        <color indexed="8"/>
        <rFont val="Arial"/>
        <family val="2"/>
      </rPr>
      <t>NOTA</t>
    </r>
    <r>
      <rPr>
        <sz val="9"/>
        <color indexed="8"/>
        <rFont val="Arial"/>
        <family val="2"/>
      </rPr>
      <t>: Los Análisis de Precios Unitarios (cuando existan y sean necesarios) son responsabilidad directa del Contratista y el Interventor y/o Supervisor del Contrato.</t>
    </r>
  </si>
  <si>
    <t>No siendo otro el objeto de la presente Acta se firma por los que en ella intervinieron.</t>
  </si>
  <si>
    <t>CONTRATISTA OBRA</t>
  </si>
  <si>
    <t>Nombre</t>
  </si>
  <si>
    <t>Cargo</t>
  </si>
  <si>
    <t>Firma</t>
  </si>
  <si>
    <t>Elaboró y Proyectó:</t>
  </si>
  <si>
    <t>Supervisor</t>
  </si>
  <si>
    <t>Los arriba firmantes declaramos que hemos revisado el presente documento y lo encontramos ajustado a las normas y  disposiciones legales y/o técnicas vigentes y por lo tanto, bajo nuestra responsabilidad lo presentamos para la firma.</t>
  </si>
  <si>
    <t xml:space="preserve">FECHA DE SUSPENSIÓN No. 1: </t>
  </si>
  <si>
    <t>PRORROGA No .1</t>
  </si>
  <si>
    <t>FECHA: 21/09/2015</t>
  </si>
  <si>
    <t>CÓDIGO: CON-F046</t>
  </si>
  <si>
    <t xml:space="preserve">ACTA N° </t>
  </si>
  <si>
    <t>CONTRATO DE OBRA  (N°/AÑO)</t>
  </si>
  <si>
    <t>VALOR CONTRATO ORIGINAL</t>
  </si>
  <si>
    <t>FECHA PRESENTE ACTA DE MODIFICACION</t>
  </si>
  <si>
    <t>VALOR TOTAL ADICIONES</t>
  </si>
  <si>
    <t>CONTRATO DE OBRA No :</t>
  </si>
  <si>
    <t>VALOR TOTAL MAYORES CANTIDADES DE OBRA</t>
  </si>
  <si>
    <t>VALOR TOTAL CONTRATO (INCLUIDO ADICIONES Y MAYORES CANTIDADES DE OBRA)</t>
  </si>
  <si>
    <t>SUPERVISOR O INTERVENTOR:</t>
  </si>
  <si>
    <t>VALOR TOTAL CONDICIONES ACTUALIZADAS ACTA DE MODIFICACIÓN ANTERIOR</t>
  </si>
  <si>
    <t xml:space="preserve">SUPERVISOR DEL CONTRATO: </t>
  </si>
  <si>
    <t>VALOR TOTAL MODIFICACIONES PRESENTE ACTA</t>
  </si>
  <si>
    <t>PLAZO TOTAL</t>
  </si>
  <si>
    <t>PRORROGA N°1  TIEMPO</t>
  </si>
  <si>
    <t xml:space="preserve">VALOR TOTAL CONDICIONES ACTUALIZADAS PRESENTE ACTA        </t>
  </si>
  <si>
    <t xml:space="preserve">JUSTIFICACIÓN DE LAS PRESENTES MODIFICACIONES: </t>
  </si>
  <si>
    <t>CONDICIONES ORIGINALES</t>
  </si>
  <si>
    <t>CONDICIONES ACTUALIZADAS ACTA DE MODIFICACIÓN ANTERIOR</t>
  </si>
  <si>
    <t>MODIFICACIONES PRESENTE ACTA</t>
  </si>
  <si>
    <t>CONDICIONES ACTUALIZADAS
PRESENTE ACTA</t>
  </si>
  <si>
    <t>MAYORES Y MENORES CANTIDADES PRESENTES</t>
  </si>
  <si>
    <t>ITEM</t>
  </si>
  <si>
    <t>CANTIDAD</t>
  </si>
  <si>
    <t>VALOR</t>
  </si>
  <si>
    <t>₊/₋</t>
  </si>
  <si>
    <t xml:space="preserve">CANTIDAD </t>
  </si>
  <si>
    <t>M2</t>
  </si>
  <si>
    <t>SUBTOTAL</t>
  </si>
  <si>
    <t>VALOR TOTAL DEL CONTRATO</t>
  </si>
  <si>
    <t>VALOR TOTAL CONDICIONES ACTUALIZADAS PRESENTE ACTA</t>
  </si>
  <si>
    <t>__________________________________________________</t>
  </si>
  <si>
    <t>FIRMA CONTRATISTA</t>
  </si>
  <si>
    <t xml:space="preserve">PROCESO: CONTRATACIÓN    FORMATO: ACTA DE MODIFICACIÓN DE CANTIDADES </t>
  </si>
  <si>
    <t>V.B SECRETARIO DE INFRAESTRUCTURA TERRITORIAL</t>
  </si>
  <si>
    <t>ACTIVIDAD</t>
  </si>
  <si>
    <t>CANT</t>
  </si>
  <si>
    <t xml:space="preserve">VALOR UNITARIO </t>
  </si>
  <si>
    <t xml:space="preserve">VALOR TOTAL </t>
  </si>
  <si>
    <t>ML</t>
  </si>
  <si>
    <t>UND</t>
  </si>
  <si>
    <t>1.01.24</t>
  </si>
  <si>
    <t>DEMOLICIÓN ENCHAPE CERAMICO</t>
  </si>
  <si>
    <t>1.06.23</t>
  </si>
  <si>
    <t>SUMINISTRO E INSTALACION DE RED SUMINISTRO TUBERIA PVC-P 1/2" RDE 9</t>
  </si>
  <si>
    <t>1.07.15</t>
  </si>
  <si>
    <t>VINILO TIPO I SOBRE PAÑETE TRES MANOS SOBRE ESTUCO</t>
  </si>
  <si>
    <t>PINTURA FACHADA EN VINILO PARA EXTERIORES</t>
  </si>
  <si>
    <t>M3</t>
  </si>
  <si>
    <t xml:space="preserve">NOTA: Se debe tener en cuenta que el PRECIO UNITARIO NO incluye el valor de A.I.U. </t>
  </si>
  <si>
    <t>Ing. WILLIAM ALBARRACÍN NOVOA</t>
  </si>
  <si>
    <t>SUPERVISOR CONTRATO</t>
  </si>
  <si>
    <t>ING WILLIAM ALBARRACÍN NOVOA</t>
  </si>
  <si>
    <t>Municipio de Tunja</t>
  </si>
  <si>
    <t>Ing. William Albarracín Novoa.</t>
  </si>
  <si>
    <t>N/A</t>
  </si>
  <si>
    <t>ADICIONAL N° 1 VALOR   $</t>
  </si>
  <si>
    <t>PRIMERO: Actividades que surgieron con el desarrollo del proyecto y que son vitales para lograr la funcionalidad de los espacios y correcto funcionamiento de los equipos que se planean instalar, al igual que a la solicitud del usuario final</t>
  </si>
  <si>
    <r>
      <t xml:space="preserve">SEGUNDO: </t>
    </r>
    <r>
      <rPr>
        <sz val="9"/>
        <rFont val="Arial"/>
        <family val="2"/>
      </rPr>
      <t>La creación de estos ítem (s)  no modifican el objeto del Contrato.</t>
    </r>
  </si>
  <si>
    <t>SUPERVISOR</t>
  </si>
  <si>
    <t>No. 1879 DE 2023</t>
  </si>
  <si>
    <t>1879/2023</t>
  </si>
  <si>
    <t>EDWIN FERNANDO RIVERA OROZCO</t>
  </si>
  <si>
    <t>2 MESES</t>
  </si>
  <si>
    <t>OBJETO: “ET-72 CONSTRUCCIÓN, MANTENIMIENTO Y ADECUACIÓN DE LAS INSTALACIONES DE LA I.E. GUSTAVO ROJAS PINILLA SEDE CLUB DE LEONES DEL MUNICIPIO DE TUNJA BOYACÁ”</t>
  </si>
  <si>
    <t>1. CUBIERTAS</t>
  </si>
  <si>
    <t>SUMINISTRO E INSTALACIÓN CABALLETE ONDULADO FIBROCEMENTO</t>
  </si>
  <si>
    <t>SUMINISTRO E INSTALACIÓN CUBIERTA EN TEJA FIBROCEMENTO NUMERO 8</t>
  </si>
  <si>
    <t>SUMINISTRO E INSTALACIÓN CUBIERTA EN TEJA POLICARBONATO P7 N° 6</t>
  </si>
  <si>
    <t>2. PISOS</t>
  </si>
  <si>
    <t>ALISTADO PISO E= 4 CM - 1:5</t>
  </si>
  <si>
    <t>PISO CERÁMICA 25*25 CM</t>
  </si>
  <si>
    <t>3. PUERTAS</t>
  </si>
  <si>
    <t>SUMINISTRO E INSTALACIÓN PUERTA Y MARCO CAL. 18  1 X 2  INCLUYE 
ANTICORROSIVO</t>
  </si>
  <si>
    <t>4. OBRAS EXTERIORES</t>
  </si>
  <si>
    <t>LOCALIZACIÓN Y REPLANTEO OBRA ARQUITECTÓNICA</t>
  </si>
  <si>
    <t>CONFIGURACIÓN-NIVELACIÓN TERRENO</t>
  </si>
  <si>
    <t>SOBRECIMIENTO TOLETE COMUN E=0.12 mts.INCLUYE PAÑETE IMP.</t>
  </si>
  <si>
    <t>SUMINISTRO E INSTALACIÓN REJA  BANCARIA INC. ANTICORROSIVO</t>
  </si>
  <si>
    <t>SUMINISTRO E INSTALACIÓN ADOQUÍN DE GRES PEATONAL 10*6*20 CM</t>
  </si>
  <si>
    <t>RELLENO CON MATERIAL SELECCIONADO PROVENIENTE DE EXCAVACIÓN COMPACTADO CON PLANCHA VIBRADORA</t>
  </si>
  <si>
    <t>EXCAVACIÓN DE CORTES Y CANALES SIN CLASIFICAR INCLUYE ACARREO LIBRE DE 5 KM</t>
  </si>
  <si>
    <t>5. PRELIMINARES</t>
  </si>
  <si>
    <t>DEMOLICIÓN MURO CONCRETO E=30CM</t>
  </si>
  <si>
    <t>DESMONTE CUBIERTAS TEJA DE ASBESTO Y/ O ASBESTO CEMENTO.</t>
  </si>
  <si>
    <t>ABERTURA VANO PUERTA-VENTANA</t>
  </si>
  <si>
    <t>DEMOLICIÓN PLACAS MACIZAS CONCRETO E &lt;= 20 cm</t>
  </si>
  <si>
    <t>6. PAÑETES</t>
  </si>
  <si>
    <t>7. ELECTRICO</t>
  </si>
  <si>
    <t>8. HIDRAULICO</t>
  </si>
  <si>
    <t>PAÑETE LISO MUROS 1:4</t>
  </si>
  <si>
    <t>SALIDA TOMA DOBLE CABLE 12AWG HFFR-LS PVC 1/2 COMPLETA</t>
  </si>
  <si>
    <t>SUMINISTRO E INSTALACIÓN DE RED SUMINISTRO CPVC 3/4" A.C. 82°C 100 PSI</t>
  </si>
  <si>
    <t>PUNTO HIDRÁULICO 3/4"</t>
  </si>
  <si>
    <t>9. PINTURA</t>
  </si>
  <si>
    <t>10. CERRAMIENTO EXTERIOR</t>
  </si>
  <si>
    <t>EXCAVACION MANUAL EN MATERIAL COMUN (INCLUYE RETIRO)</t>
  </si>
  <si>
    <t>CONCRETO CICLOPEO 21MPa (3000 PSI) RELACIÓN 60C/40P</t>
  </si>
  <si>
    <t>PEDESTAL CONCRETO 21,1 Mpa (3000 PSI)</t>
  </si>
  <si>
    <t>MURO EN BLOQUE CONCRETO E=0.10 MTS</t>
  </si>
  <si>
    <t>PISAMALLA - CORTAGOTERA (CONCRETO VIGA DE AMARRE 21,1 MPa, SECCION RECTANGULAR)</t>
  </si>
  <si>
    <t>CERRAMIENTO EN MALLA ESLABONADA CAL 10 MM (INCLUYE TUBO AGUA NEGRA DE 2" Y ANGULO 1"X1"X3/16") H=2.1</t>
  </si>
  <si>
    <t>11. ASEO</t>
  </si>
  <si>
    <t>ASEO GENERAL ENTREGA</t>
  </si>
  <si>
    <t>AIU</t>
  </si>
  <si>
    <t>12. ITEM NO PREVISTOS</t>
  </si>
  <si>
    <t>PUERTA ELECTRICA PARA PRESENTACIONES</t>
  </si>
  <si>
    <t>CODIGO REF</t>
  </si>
  <si>
    <t>1.12.19</t>
  </si>
  <si>
    <t>1.12.26</t>
  </si>
  <si>
    <t>1.12.27</t>
  </si>
  <si>
    <t>1.11.04</t>
  </si>
  <si>
    <t>1.11.15</t>
  </si>
  <si>
    <t>1.15.10</t>
  </si>
  <si>
    <t>1.01.68</t>
  </si>
  <si>
    <t>1.01.05</t>
  </si>
  <si>
    <t>1.04.34</t>
  </si>
  <si>
    <t>1.15.11</t>
  </si>
  <si>
    <t>1.11.32</t>
  </si>
  <si>
    <t>2.01.09</t>
  </si>
  <si>
    <t>3.02.02</t>
  </si>
  <si>
    <t>1.01.30</t>
  </si>
  <si>
    <t>1.01.54</t>
  </si>
  <si>
    <t>1.01.01</t>
  </si>
  <si>
    <t>1.01.41</t>
  </si>
  <si>
    <t>1.05.13</t>
  </si>
  <si>
    <t>1.06.17</t>
  </si>
  <si>
    <t>2.04.57</t>
  </si>
  <si>
    <t>1.09.17</t>
  </si>
  <si>
    <t>1.02.17</t>
  </si>
  <si>
    <t>1.02.09</t>
  </si>
  <si>
    <t>1.02.26</t>
  </si>
  <si>
    <t>1.04.11</t>
  </si>
  <si>
    <t>1.02.13</t>
  </si>
  <si>
    <t>1.20.08</t>
  </si>
  <si>
    <t>1.18.03</t>
  </si>
  <si>
    <t>APU</t>
  </si>
  <si>
    <t>12,1,1</t>
  </si>
  <si>
    <t>12,1,2</t>
  </si>
  <si>
    <t>1.03.01</t>
  </si>
  <si>
    <t>1.11.06</t>
  </si>
  <si>
    <t>BASE EN MATERIAL DE AFIRMADO COMPACTADO</t>
  </si>
  <si>
    <t>3.03.26</t>
  </si>
  <si>
    <t>SUMINISTRO E INSTALACION DE CONCRETO SIMPLE DE 21 MPA (3000) PARA BASES</t>
  </si>
  <si>
    <t>3.10.11</t>
  </si>
  <si>
    <t>SUMINISTRO FIGURADO Y ARMADO DE ACERO DE REFUERZO 37000 PSI 240 MPA</t>
  </si>
  <si>
    <t>KG</t>
  </si>
  <si>
    <t>3.10.12</t>
  </si>
  <si>
    <t>SUMINISTRO FIGURADO Y ARMADO DE ACERO DE REFUERZO 60000 PSI 420 MPA</t>
  </si>
  <si>
    <t>1.04.26</t>
  </si>
  <si>
    <t>MURO SEMIPRENSADO TIPO MAGUNCIA E=0.12 mts.</t>
  </si>
  <si>
    <t>1.20.09</t>
  </si>
  <si>
    <t>CERRAMIENTO MALLA ESLABONADA C. 10 INC. ANGULO</t>
  </si>
  <si>
    <t>12,2,1</t>
  </si>
  <si>
    <t>12,2,2</t>
  </si>
  <si>
    <t>12,2,3</t>
  </si>
  <si>
    <t>12,2,4</t>
  </si>
  <si>
    <t>12,2,5</t>
  </si>
  <si>
    <t>12,2,6</t>
  </si>
  <si>
    <t>12,2,7</t>
  </si>
  <si>
    <t>12,2,8</t>
  </si>
  <si>
    <t>12,2,9</t>
  </si>
  <si>
    <t>12,2,10</t>
  </si>
  <si>
    <t>12,2,11</t>
  </si>
  <si>
    <t>ESCALERA EXTERIOR</t>
  </si>
  <si>
    <t>1.11.10</t>
  </si>
  <si>
    <t>PASOS ESCALERA GRAVILLA LAVADA</t>
  </si>
  <si>
    <t>12,3,1</t>
  </si>
  <si>
    <t>SALON</t>
  </si>
  <si>
    <t>1.09.18</t>
  </si>
  <si>
    <t>12,4,1</t>
  </si>
  <si>
    <t>INSTALACIONES HIDRAULICAS</t>
  </si>
  <si>
    <t>1.02.04</t>
  </si>
  <si>
    <t>CAJAS DE INSPECCION DE 60x60x60 cm LADRILLO</t>
  </si>
  <si>
    <t>1.02.40</t>
  </si>
  <si>
    <t xml:space="preserve">SUMINISTRO E INSTALACIÓN TUBERÍA SANITARIA DE DESAGUE PVC D=4" </t>
  </si>
  <si>
    <t>1.02.38</t>
  </si>
  <si>
    <t>SUMINISTRO E INSTALACION TUBERIA PVC SANITARIA D= 3"</t>
  </si>
  <si>
    <t>1.06.02</t>
  </si>
  <si>
    <t>SUMINISTRO E INSTALACION DE ACCESORIO SIFON EN PVC 135 4``</t>
  </si>
  <si>
    <t>2.05.50</t>
  </si>
  <si>
    <t>SUMINISTRO E INSTALACION TEE SANITARIA D= 4</t>
  </si>
  <si>
    <t>2.05.32</t>
  </si>
  <si>
    <t>SUMINISTRO E INSTALACION CODO PVC SANITARIO D=3"</t>
  </si>
  <si>
    <t>1.06.05</t>
  </si>
  <si>
    <t>SUMINISTRO E INSTALACION DE BAJANTE DE AGUA LLUVIA. PVC. 3</t>
  </si>
  <si>
    <t>12,5,1</t>
  </si>
  <si>
    <t>12,5,2</t>
  </si>
  <si>
    <t>12,5,3</t>
  </si>
  <si>
    <t>12,5,4</t>
  </si>
  <si>
    <t>12,5,5</t>
  </si>
  <si>
    <t>12,5,6</t>
  </si>
  <si>
    <t>12,5,7</t>
  </si>
  <si>
    <t>12,5,8</t>
  </si>
  <si>
    <t>1.12.43</t>
  </si>
  <si>
    <t>SUMINISTRO E INSTALACIÓN PERFILERIA METALICA PARA ESTRUCTURA DE CUBIERTA. DIMENSIONES Y CALIBRES SEGÚN DISEÑO</t>
  </si>
  <si>
    <t xml:space="preserve">SUMINISTRO E INSTALACIÓN  TEJA BLANCA UPVC </t>
  </si>
  <si>
    <t>CUBIERTA PATIO EXTERIOR</t>
  </si>
  <si>
    <t>LLUVIAS</t>
  </si>
  <si>
    <t>1.12.37</t>
  </si>
  <si>
    <t>SUMINISTRO E INSTALACIÓN FLANCHE EN LAMINA</t>
  </si>
  <si>
    <t>1.12.20</t>
  </si>
  <si>
    <t xml:space="preserve">SUMINISTRO E INSTALACIÓN CANAL EN LAMINA CAL. 22 </t>
  </si>
  <si>
    <t>-</t>
  </si>
  <si>
    <t>+</t>
  </si>
  <si>
    <t>CONCRETO VIGA DE AMARRE 21,1 MPa, SECCION RECTANGULAR</t>
  </si>
  <si>
    <t>COLUMNAS EN CONCRETO 21 MPa - (3000 PSI), ALTURA MENOR A TRES METROS-FORMALETA MADERA</t>
  </si>
  <si>
    <t>No. 1879</t>
  </si>
  <si>
    <t>xx/xx/2023</t>
  </si>
  <si>
    <t>“ET-72 CONSTRUCCIÓN, MANTENIMIENTO Y ADECUACIÓN DE LAS INSTALACIONES DE LA I.E. GUSTAVO ROJAS PINILLA SEDE CLUB DE LEONES DEL MUNICIPIO DE TUNJA BOYACÁ”</t>
  </si>
  <si>
    <t>CUARENTA Y SEIS MILLONES SEISCIENTOS NOVENTA Y OCHO MIL QUINIENTOS DOS PESOS ($46.698.502,00) M/CTE.</t>
  </si>
  <si>
    <t>Dos (2) meses</t>
  </si>
  <si>
    <t>EDWIN FERNANDO RIVERA OROZCO
C.C: 7183019</t>
  </si>
  <si>
    <t xml:space="preserve">En la Ciudad de Tunja, a los diez (22) días del mes de agosto de 2023, se reunieron en las oficinas de la Secretaría de infraestructura del Municipio de Tunja,  el ingeniero EDWIN FERNANDO RIVERA OROZCO,  identificado con la cédula de ciudadanía número  7183019,  quien, obra como contratista  del Contrato de Obra No. 1879 de 2023, el ingeniero WILLIAM ALBARRACÍN NOVOA, en su calidad de supervisor, con el fin de suscribir la presente ACTA DE CREACIÓN DE ÍTEMS NO PREVISTOS No 01  de acuerdo con los siguientes: </t>
  </si>
  <si>
    <t>12,6,1</t>
  </si>
  <si>
    <t>12,6,2</t>
  </si>
  <si>
    <t>12,7,1</t>
  </si>
  <si>
    <t>12,7,2</t>
  </si>
  <si>
    <t>MALLA ELECTROSOLDADA 0.15 X 0.15 M D= 8MM (INCLUYE SUMINISTRO FIJACION E INSTALACION)</t>
  </si>
  <si>
    <t xml:space="preserve">3.13.28 </t>
  </si>
  <si>
    <t>ALAMBRE PARA TOMA EN EXTERIOR</t>
  </si>
  <si>
    <t>1,07,18</t>
  </si>
  <si>
    <t>SUMINISTRO E INSTALACION PANEL LED SOBREPONER</t>
  </si>
  <si>
    <t>12,1,3</t>
  </si>
  <si>
    <t>1,07,57</t>
  </si>
  <si>
    <t xml:space="preserve">SALIDA PARA LUMINARIA CABLE 12 AWG/THHN PVC 1/2" </t>
  </si>
  <si>
    <t>3,13,18</t>
  </si>
  <si>
    <t>CERRAMIENTO</t>
  </si>
  <si>
    <t>DEMOLICION PISOS ANDENES EN CONCRETO HASTA E=12CM INCLUYE RETIRO</t>
  </si>
  <si>
    <t>ALCALDIA DE TUNJA</t>
  </si>
  <si>
    <t>FECHA: 03/11/2021</t>
  </si>
  <si>
    <t>SISTEMA INTEGRADO DE GESTION</t>
  </si>
  <si>
    <t>PROCESO: CONTRATACIÓN                                                                                                      FORMATO:   ANALISIS DE PRECIOS UNITARIOS</t>
  </si>
  <si>
    <t>CÓDIGO: CON-F049</t>
  </si>
  <si>
    <t>CONTRATO DE OBRA N°             DE                     .</t>
  </si>
  <si>
    <t xml:space="preserve">OBJETO: </t>
  </si>
  <si>
    <t>A. DATOS GENERALES</t>
  </si>
  <si>
    <t>CAPITULO</t>
  </si>
  <si>
    <t>DESCRIPCION</t>
  </si>
  <si>
    <t>SECCION</t>
  </si>
  <si>
    <t>ELECTRICOS</t>
  </si>
  <si>
    <t>B. DATOS ESPECIFICOS</t>
  </si>
  <si>
    <t>ESP. TEC.</t>
  </si>
  <si>
    <t>1. EQUIPO</t>
  </si>
  <si>
    <t>Descripción</t>
  </si>
  <si>
    <t>Unidad</t>
  </si>
  <si>
    <t>Tarifa</t>
  </si>
  <si>
    <t>Rendimiento</t>
  </si>
  <si>
    <t>Vr. Unitario</t>
  </si>
  <si>
    <t>Herrramienta y Equipo Menor(% M.O)</t>
  </si>
  <si>
    <t>%</t>
  </si>
  <si>
    <t>SUBTOTAL EQUIPO</t>
  </si>
  <si>
    <t>2. MATERIALES</t>
  </si>
  <si>
    <t>Cantidad</t>
  </si>
  <si>
    <t>Precio Unitario</t>
  </si>
  <si>
    <t>ALAMBRE COBRE THW 12 AWG THHN/NN</t>
  </si>
  <si>
    <t>SUBTOTAL MATERIALES</t>
  </si>
  <si>
    <t>3. TRANSPORTES</t>
  </si>
  <si>
    <t>Material</t>
  </si>
  <si>
    <t>Vol. o Peso</t>
  </si>
  <si>
    <t>Distancia</t>
  </si>
  <si>
    <t>Kg-M3-Km</t>
  </si>
  <si>
    <t>SUBTOTAL TRANSPORTES</t>
  </si>
  <si>
    <t>4. MANO DE OBRA</t>
  </si>
  <si>
    <t>Trabajador</t>
  </si>
  <si>
    <t>Cant.</t>
  </si>
  <si>
    <t>Jornal</t>
  </si>
  <si>
    <t>Prestac.</t>
  </si>
  <si>
    <t>Hora</t>
  </si>
  <si>
    <t>Rend.</t>
  </si>
  <si>
    <t>AUXILIAR DE INSTALACIONES 1</t>
  </si>
  <si>
    <t>OFICIAL INSTALACIONES (B)</t>
  </si>
  <si>
    <t>SUBTOTAL MANO DE OBRA</t>
  </si>
  <si>
    <t>VALOR TOTAL COSTO DIRECTO</t>
  </si>
  <si>
    <t>ANDAMIO TUBULAR NORMALIZADO, TIPO MULTIDIRECCIONAL, DE ACERO GALVANIZADO EN CALIENTE, SEGÚN ISO 9001. (EQUIPO TOMADO DE PRECIO GOBERNACION 1,12,31)</t>
  </si>
  <si>
    <t>DD</t>
  </si>
  <si>
    <t>TEJA BLANCA 3.6x1.13 m 1.5 mm CRESTA BAJA UPVC (4 M2 UNIDAD)</t>
  </si>
  <si>
    <t>AUXILIAR DE OBRA (B)</t>
  </si>
  <si>
    <t>OFICIAL OBRA (A)</t>
  </si>
  <si>
    <t xml:space="preserve">MATERIAL </t>
  </si>
  <si>
    <t xml:space="preserve">UNIDAD </t>
  </si>
  <si>
    <t>COTIZACION  4  HOMECENTER + IVA</t>
  </si>
  <si>
    <t>COTIZACION  5  FABRITEJAS + IVA</t>
  </si>
  <si>
    <t>COTIZACION  6  ARMATODO + IVA</t>
  </si>
  <si>
    <t>PROMEDIO</t>
  </si>
  <si>
    <t>PARTE ELECTRICA PARA PRESENTACIONES</t>
  </si>
  <si>
    <t>VALOR TOTAL CONDICONES ORGINALES DEL CONTRATO</t>
  </si>
  <si>
    <t>1.12.30</t>
  </si>
  <si>
    <t>12,7,3</t>
  </si>
  <si>
    <t>SUMINISTRO E INSTALACIÓN CUBIERTA EN TEJA TRANSPARENTE No 6 NO INCLUYE ENTRAMADO</t>
  </si>
  <si>
    <t>ALAMBRE COBRE THW 14 AWG THHN/NN</t>
  </si>
  <si>
    <t>TORNILLO AUTOPERFORANTE SELLO NEOPRENO 3/4" (INSUMO TOMADO DE PRECIO GOBERNACION 1,12,07</t>
  </si>
  <si>
    <t>TEJA BLANCA 1,13x5,90 m 2.5 mm CRESTA BAJA UPVC (6,31 M2 UNIDAD)</t>
  </si>
  <si>
    <t>12,4,2</t>
  </si>
  <si>
    <t>12,5,9</t>
  </si>
  <si>
    <t xml:space="preserve">SUMINISTRO E INSTALACION DE BAJANTE DE AGUA LLUVIA. PVC. 3 </t>
  </si>
  <si>
    <t>1.09.05</t>
  </si>
  <si>
    <t>ESMALTE LAMINA LINEAL 3 MANOS</t>
  </si>
  <si>
    <t xml:space="preserve">1.09.04 </t>
  </si>
  <si>
    <t>12,6,3</t>
  </si>
  <si>
    <t xml:space="preserve">SALON </t>
  </si>
  <si>
    <t>ARREGLO DE PEINAZO PUERTA METALICA SALON CONTIGUO AL PATIO</t>
  </si>
  <si>
    <t>CAJAS DE INSPECCION DE 80x80x80 cm LADRILLO</t>
  </si>
  <si>
    <t>1.02.05</t>
  </si>
  <si>
    <t>ALAMBRE PARA TOMAS</t>
  </si>
  <si>
    <t>ESMALTE LAMINA LLENA 3 MANOS</t>
  </si>
  <si>
    <t>SMALTE LAMINA LINEAL 3 MANOS</t>
  </si>
  <si>
    <t>VEINTITRES MILLONES TRESCIENTOS TREINTA Y TRES  MIL CUATROCIENTOS DIESCINUEVE PESOS M/CTE ($23.333.419,00).</t>
  </si>
  <si>
    <t>SETENTA MILLONES TREINTA Y UN MIL NOVECIENTOS VEITIUN PESOS M/CTE ($70.031.921,00)</t>
  </si>
  <si>
    <t>Ajustes a la construccion existente se hace patio con cubierta arreglo de salon conexión de agua y arreglo de cubierta arreglo escalera, solicitud del usuario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</si>
</sst>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 #,##0.00_-;\-&quot;$&quot;\ * #,##0.00_-;_-&quot;$&quot;\ * &quot;-&quot;??_-;_-@_-"/>
    <numFmt numFmtId="43" formatCode="_-* #,##0.00_-;\-* #,##0.00_-;_-* &quot;-&quot;??_-;_-@_-"/>
    <numFmt numFmtId="164" formatCode="_(&quot;$&quot;\ * #,##0.00_);_(&quot;$&quot;\ * \(#,##0.00\);_(&quot;$&quot;\ * &quot;-&quot;??_);_(@_)"/>
    <numFmt numFmtId="165" formatCode="_(* #,##0.00_);_(* \(#,##0.00\);_(* &quot;-&quot;??_);_(@_)"/>
    <numFmt numFmtId="166" formatCode="&quot;$&quot;\ #,##0.00"/>
    <numFmt numFmtId="167" formatCode="_-[$$-240A]\ * #,##0.00_-;\-[$$-240A]\ * #,##0.00_-;_-[$$-240A]\ * &quot;-&quot;??_-;_-@_-"/>
    <numFmt numFmtId="168" formatCode="_-* #,##0.00\ &quot;€&quot;_-;\-* #,##0.00\ &quot;€&quot;_-;_-* &quot;-&quot;??\ &quot;€&quot;_-;_-@_-"/>
    <numFmt numFmtId="169" formatCode="_-* #,##0.00\ _€_-;\-* #,##0.00\ _€_-;_-* &quot;-&quot;??\ _€_-;_-@_-"/>
    <numFmt numFmtId="170" formatCode="_-* #,##0\ _€_-;\-* #,##0\ _€_-;_-* &quot;-&quot;??\ _€_-;_-@_-"/>
    <numFmt numFmtId="171" formatCode="#,##0.00_ ;[Red]\-#,##0.00\ "/>
    <numFmt numFmtId="172" formatCode="_-* #,##0\ &quot;€&quot;_-;\-* #,##0\ &quot;€&quot;_-;_-* &quot;-&quot;\ &quot;€&quot;_-;_-@_-"/>
    <numFmt numFmtId="173" formatCode="_-&quot;$&quot;* #,##0.00_-;\-&quot;$&quot;* #,##0.00_-;_-&quot;$&quot;* &quot;-&quot;??_-;_-@_-"/>
    <numFmt numFmtId="174" formatCode="_-&quot;XDR&quot;\ * #,##0_-;\-&quot;XDR&quot;\ * #,##0_-;_-&quot;XDR&quot;\ * &quot;-&quot;??_-;_-@"/>
    <numFmt numFmtId="175" formatCode="&quot;XDR&quot;\ #,##0"/>
    <numFmt numFmtId="176" formatCode="[$$-240A]\ #,##0.00;\-[$$-240A]\ #,##0.00"/>
    <numFmt numFmtId="177" formatCode="0.0"/>
    <numFmt numFmtId="178" formatCode="[$$-240A]\ #,##0.0;\-[$$-240A]\ #,##0.0"/>
    <numFmt numFmtId="179" formatCode="0.00000"/>
  </numFmts>
  <fonts count="85">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indexed="8"/>
      <name val="Arial"/>
      <family val="2"/>
    </font>
    <font>
      <b/>
      <sz val="9"/>
      <name val="Arial"/>
      <family val="2"/>
    </font>
    <font>
      <b/>
      <sz val="8"/>
      <name val="Arial"/>
      <family val="2"/>
    </font>
    <font>
      <sz val="11"/>
      <color indexed="8"/>
      <name val="Arial"/>
      <family val="2"/>
    </font>
    <font>
      <sz val="10"/>
      <color indexed="8"/>
      <name val="Arial"/>
      <family val="2"/>
    </font>
    <font>
      <sz val="10"/>
      <name val="Arial"/>
      <family val="2"/>
    </font>
    <font>
      <sz val="9"/>
      <color indexed="8"/>
      <name val="Arial"/>
      <family val="2"/>
    </font>
    <font>
      <b/>
      <sz val="10"/>
      <name val="Arial"/>
      <family val="2"/>
    </font>
    <font>
      <sz val="9"/>
      <name val="Arial"/>
      <family val="2"/>
    </font>
    <font>
      <sz val="10"/>
      <color indexed="8"/>
      <name val="Tahoma"/>
      <family val="2"/>
    </font>
    <font>
      <sz val="8"/>
      <name val="Arial"/>
      <family val="2"/>
    </font>
    <font>
      <b/>
      <u/>
      <sz val="9"/>
      <color indexed="8"/>
      <name val="Arial"/>
      <family val="2"/>
    </font>
    <font>
      <sz val="12"/>
      <name val="Arial"/>
      <family val="2"/>
    </font>
    <font>
      <sz val="7"/>
      <color theme="1"/>
      <name val="Arial"/>
      <family val="2"/>
    </font>
    <font>
      <sz val="8"/>
      <color indexed="81"/>
      <name val="Tahoma"/>
      <family val="2"/>
    </font>
    <font>
      <sz val="9"/>
      <color indexed="81"/>
      <name val="Tahoma"/>
      <family val="2"/>
    </font>
    <font>
      <sz val="9"/>
      <name val="Tahoma"/>
      <family val="2"/>
    </font>
    <font>
      <sz val="9"/>
      <color theme="1"/>
      <name val="Arial"/>
      <family val="2"/>
    </font>
    <font>
      <sz val="8"/>
      <name val="Calibri"/>
      <family val="2"/>
    </font>
    <font>
      <b/>
      <sz val="12"/>
      <color indexed="8"/>
      <name val="Tahoma"/>
      <family val="2"/>
    </font>
    <font>
      <b/>
      <sz val="12"/>
      <name val="Tahoma"/>
      <family val="2"/>
    </font>
    <font>
      <b/>
      <sz val="10"/>
      <color theme="1"/>
      <name val="Tahoma"/>
      <family val="2"/>
    </font>
    <font>
      <sz val="10"/>
      <color theme="1"/>
      <name val="Tahoma"/>
      <family val="2"/>
    </font>
    <font>
      <sz val="12"/>
      <color indexed="8"/>
      <name val="Tahoma"/>
      <family val="2"/>
    </font>
    <font>
      <b/>
      <sz val="11"/>
      <color theme="1"/>
      <name val="Tahoma"/>
      <family val="2"/>
    </font>
    <font>
      <b/>
      <sz val="11"/>
      <name val="Tahoma"/>
      <family val="2"/>
    </font>
    <font>
      <b/>
      <sz val="12"/>
      <color theme="1"/>
      <name val="Tahoma"/>
      <family val="2"/>
    </font>
    <font>
      <b/>
      <sz val="12"/>
      <color theme="0"/>
      <name val="Tahoma"/>
      <family val="2"/>
    </font>
    <font>
      <sz val="10"/>
      <name val="Geneva"/>
    </font>
    <font>
      <b/>
      <sz val="10"/>
      <name val="Tahoma"/>
      <family val="2"/>
    </font>
    <font>
      <sz val="10"/>
      <name val="Tahoma"/>
      <family val="2"/>
    </font>
    <font>
      <sz val="10"/>
      <color theme="0"/>
      <name val="Tahoma"/>
      <family val="2"/>
    </font>
    <font>
      <sz val="10"/>
      <color rgb="FFFF0000"/>
      <name val="Tahoma"/>
      <family val="2"/>
    </font>
    <font>
      <b/>
      <sz val="10"/>
      <color rgb="FFFF0000"/>
      <name val="Tahoma"/>
      <family val="2"/>
    </font>
    <font>
      <sz val="12"/>
      <color theme="0"/>
      <name val="Tahoma"/>
      <family val="2"/>
    </font>
    <font>
      <sz val="11"/>
      <color indexed="8"/>
      <name val="Calibri"/>
      <family val="2"/>
    </font>
    <font>
      <b/>
      <sz val="12"/>
      <color theme="1"/>
      <name val="Calibri"/>
      <family val="2"/>
    </font>
    <font>
      <sz val="14"/>
      <color theme="1"/>
      <name val="Calibri Light"/>
      <family val="2"/>
      <scheme val="major"/>
    </font>
    <font>
      <b/>
      <sz val="14"/>
      <color theme="1"/>
      <name val="Calibri"/>
      <family val="2"/>
    </font>
    <font>
      <sz val="14"/>
      <color theme="1"/>
      <name val="Calibri"/>
      <family val="2"/>
    </font>
    <font>
      <sz val="14"/>
      <color theme="1"/>
      <name val="Calibri"/>
      <family val="2"/>
      <scheme val="minor"/>
    </font>
    <font>
      <sz val="14"/>
      <name val="Calibri Light"/>
      <family val="2"/>
      <scheme val="major"/>
    </font>
    <font>
      <sz val="14"/>
      <color rgb="FF000000"/>
      <name val="Calibri"/>
      <family val="2"/>
    </font>
    <font>
      <sz val="14"/>
      <name val="Calibri"/>
      <family val="2"/>
    </font>
    <font>
      <sz val="12"/>
      <color rgb="FF000000"/>
      <name val="Arial"/>
      <family val="2"/>
    </font>
    <font>
      <sz val="12"/>
      <color theme="1"/>
      <name val="Arial"/>
      <family val="2"/>
    </font>
    <font>
      <b/>
      <sz val="14"/>
      <color theme="1"/>
      <name val="Calibri Light"/>
      <family val="2"/>
      <scheme val="major"/>
    </font>
    <font>
      <b/>
      <sz val="14"/>
      <name val="Arial"/>
      <family val="2"/>
    </font>
    <font>
      <b/>
      <sz val="11"/>
      <color theme="1"/>
      <name val="Calibri"/>
      <family val="2"/>
      <scheme val="minor"/>
    </font>
    <font>
      <b/>
      <sz val="10"/>
      <color indexed="8"/>
      <name val="Calibri"/>
      <family val="2"/>
      <scheme val="minor"/>
    </font>
    <font>
      <b/>
      <sz val="9"/>
      <color indexed="8"/>
      <name val="CastleT"/>
      <family val="2"/>
    </font>
    <font>
      <u/>
      <sz val="11"/>
      <color indexed="12"/>
      <name val="Calibri"/>
      <family val="2"/>
    </font>
    <font>
      <b/>
      <u/>
      <sz val="11"/>
      <name val="Calibri"/>
      <family val="2"/>
    </font>
    <font>
      <b/>
      <sz val="9"/>
      <color theme="1"/>
      <name val="Arial"/>
      <family val="2"/>
    </font>
    <font>
      <b/>
      <sz val="11"/>
      <color theme="1"/>
      <name val="Arial"/>
      <family val="2"/>
    </font>
    <font>
      <b/>
      <sz val="10"/>
      <color theme="1"/>
      <name val="Arial"/>
      <family val="2"/>
    </font>
    <font>
      <sz val="9"/>
      <color indexed="81"/>
      <name val="Tahoma"/>
      <charset val="1"/>
    </font>
    <font>
      <b/>
      <sz val="9"/>
      <color indexed="81"/>
      <name val="Tahoma"/>
      <charset val="1"/>
    </font>
    <font>
      <sz val="12"/>
      <color rgb="FF000000"/>
      <name val="Calibri"/>
      <family val="2"/>
    </font>
    <font>
      <sz val="10"/>
      <color indexed="8"/>
      <name val="Calibri"/>
      <family val="2"/>
    </font>
    <font>
      <sz val="12"/>
      <color indexed="8"/>
      <name val="Calibri"/>
      <family val="2"/>
    </font>
    <font>
      <sz val="12"/>
      <color theme="1"/>
      <name val="Calibri"/>
      <family val="2"/>
    </font>
    <font>
      <sz val="10"/>
      <name val="Calibri"/>
      <family val="2"/>
    </font>
    <font>
      <sz val="12"/>
      <name val="Calibri"/>
      <family val="2"/>
    </font>
    <font>
      <b/>
      <sz val="12"/>
      <color indexed="8"/>
      <name val="Calibri"/>
      <family val="2"/>
    </font>
    <font>
      <b/>
      <sz val="10"/>
      <color indexed="8"/>
      <name val="Calibri"/>
      <family val="2"/>
    </font>
    <font>
      <b/>
      <sz val="12"/>
      <name val="Calibri"/>
      <family val="2"/>
    </font>
    <font>
      <b/>
      <sz val="8"/>
      <name val="Calibri"/>
      <family val="2"/>
    </font>
    <font>
      <sz val="10"/>
      <color theme="1"/>
      <name val="Calibri"/>
      <family val="2"/>
    </font>
    <font>
      <sz val="10"/>
      <color theme="2" tint="-9.9978637043366805E-2"/>
      <name val="Calibri"/>
      <family val="2"/>
    </font>
    <font>
      <b/>
      <sz val="11"/>
      <color indexed="8"/>
      <name val="Calibri"/>
      <family val="2"/>
    </font>
    <font>
      <b/>
      <sz val="11"/>
      <name val="Calibri"/>
      <family val="2"/>
    </font>
    <font>
      <sz val="11"/>
      <name val="Calibri"/>
      <family val="2"/>
    </font>
    <font>
      <sz val="12"/>
      <color theme="1"/>
      <name val="Tahoma"/>
      <family val="2"/>
    </font>
    <font>
      <sz val="12"/>
      <name val="Tahoma"/>
      <family val="2"/>
    </font>
    <font>
      <b/>
      <sz val="10"/>
      <name val="Calibri"/>
      <family val="2"/>
      <scheme val="minor"/>
    </font>
    <font>
      <b/>
      <sz val="9"/>
      <name val="CastleT"/>
      <family val="2"/>
    </font>
    <font>
      <b/>
      <sz val="11"/>
      <name val="Arial"/>
      <family val="2"/>
    </font>
    <font>
      <sz val="11"/>
      <name val="Calibri"/>
      <family val="2"/>
      <scheme val="minor"/>
    </font>
    <font>
      <sz val="11"/>
      <name val="Arial"/>
      <family val="2"/>
    </font>
  </fonts>
  <fills count="12">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
      <patternFill patternType="solid">
        <fgColor rgb="FFD9E2F3"/>
        <bgColor rgb="FFD9E2F3"/>
      </patternFill>
    </fill>
    <fill>
      <patternFill patternType="solid">
        <fgColor theme="4" tint="0.79998168889431442"/>
        <bgColor rgb="FFD9E2F3"/>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39997558519241921"/>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right/>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style="thin">
        <color indexed="64"/>
      </left>
      <right/>
      <top style="medium">
        <color indexed="64"/>
      </top>
      <bottom style="thin">
        <color indexed="64"/>
      </bottom>
      <diagonal/>
    </border>
  </borders>
  <cellStyleXfs count="15">
    <xf numFmtId="0" fontId="0" fillId="0" borderId="0"/>
    <xf numFmtId="0" fontId="10" fillId="0" borderId="0"/>
    <xf numFmtId="0" fontId="4" fillId="0" borderId="0"/>
    <xf numFmtId="168" fontId="4" fillId="0" borderId="0" applyFont="0" applyFill="0" applyBorder="0" applyAlignment="0" applyProtection="0"/>
    <xf numFmtId="0" fontId="33" fillId="0" borderId="0"/>
    <xf numFmtId="169" fontId="4" fillId="0" borderId="0" applyFont="0" applyFill="0" applyBorder="0" applyAlignment="0" applyProtection="0"/>
    <xf numFmtId="9" fontId="4" fillId="0" borderId="0" applyFont="0" applyFill="0" applyBorder="0" applyAlignment="0" applyProtection="0"/>
    <xf numFmtId="172" fontId="4" fillId="0" borderId="0" applyFont="0" applyFill="0" applyBorder="0" applyAlignment="0" applyProtection="0"/>
    <xf numFmtId="44" fontId="40" fillId="0" borderId="0" applyFont="0" applyFill="0" applyBorder="0" applyAlignment="0" applyProtection="0"/>
    <xf numFmtId="43" fontId="40" fillId="0" borderId="0" applyFont="0" applyFill="0" applyBorder="0" applyAlignment="0" applyProtection="0"/>
    <xf numFmtId="0" fontId="3" fillId="0" borderId="0"/>
    <xf numFmtId="0" fontId="56" fillId="0" borderId="0" applyNumberFormat="0" applyFill="0" applyBorder="0" applyAlignment="0" applyProtection="0">
      <alignment vertical="top"/>
      <protection locked="0"/>
    </xf>
    <xf numFmtId="44"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cellStyleXfs>
  <cellXfs count="809">
    <xf numFmtId="0" fontId="0" fillId="0" borderId="0" xfId="0"/>
    <xf numFmtId="0" fontId="8" fillId="2" borderId="0" xfId="0" applyFont="1" applyFill="1"/>
    <xf numFmtId="0" fontId="6" fillId="2" borderId="9" xfId="0" applyFont="1" applyFill="1" applyBorder="1" applyAlignment="1">
      <alignment horizontal="center" vertical="center" wrapText="1"/>
    </xf>
    <xf numFmtId="0" fontId="5" fillId="2" borderId="0" xfId="0" applyFont="1" applyFill="1" applyAlignment="1">
      <alignment horizontal="center"/>
    </xf>
    <xf numFmtId="0" fontId="6" fillId="2" borderId="0" xfId="0" applyFont="1" applyFill="1" applyAlignment="1">
      <alignment horizontal="center" vertical="center" wrapText="1"/>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9" fillId="2" borderId="6" xfId="0" applyFont="1" applyFill="1" applyBorder="1" applyAlignment="1">
      <alignment horizontal="justify" vertical="center" wrapText="1"/>
    </xf>
    <xf numFmtId="0" fontId="10" fillId="2" borderId="0" xfId="0" applyFont="1" applyFill="1" applyAlignment="1">
      <alignment horizontal="center" vertical="center"/>
    </xf>
    <xf numFmtId="0" fontId="10" fillId="2" borderId="0" xfId="0" applyFont="1" applyFill="1"/>
    <xf numFmtId="0" fontId="13" fillId="0" borderId="0" xfId="0" applyFont="1" applyAlignment="1">
      <alignment horizontal="center" vertical="center"/>
    </xf>
    <xf numFmtId="0" fontId="14" fillId="0" borderId="0" xfId="0" applyFont="1" applyAlignment="1">
      <alignment horizontal="left" vertical="center" wrapText="1"/>
    </xf>
    <xf numFmtId="167" fontId="13" fillId="0" borderId="0" xfId="0" applyNumberFormat="1" applyFont="1" applyAlignment="1">
      <alignment vertical="center" wrapText="1"/>
    </xf>
    <xf numFmtId="0" fontId="8" fillId="2" borderId="9" xfId="0" applyFont="1" applyFill="1" applyBorder="1" applyAlignment="1">
      <alignment horizontal="justify" vertical="center" wrapText="1"/>
    </xf>
    <xf numFmtId="0" fontId="13" fillId="2" borderId="0" xfId="0" applyFont="1" applyFill="1" applyAlignment="1">
      <alignment vertical="top"/>
    </xf>
    <xf numFmtId="0" fontId="9" fillId="2" borderId="13" xfId="0" applyFont="1" applyFill="1" applyBorder="1"/>
    <xf numFmtId="0" fontId="9" fillId="0" borderId="0" xfId="0" applyFont="1"/>
    <xf numFmtId="0" fontId="10" fillId="2" borderId="13" xfId="0" applyFont="1" applyFill="1" applyBorder="1"/>
    <xf numFmtId="0" fontId="10" fillId="0" borderId="0" xfId="0" applyFont="1"/>
    <xf numFmtId="0" fontId="17" fillId="0" borderId="0" xfId="0" applyFont="1"/>
    <xf numFmtId="0" fontId="13" fillId="0" borderId="0" xfId="0" applyFont="1" applyAlignment="1">
      <alignment horizontal="left"/>
    </xf>
    <xf numFmtId="0" fontId="10" fillId="0" borderId="0" xfId="0" applyFont="1" applyAlignment="1">
      <alignment wrapText="1"/>
    </xf>
    <xf numFmtId="0" fontId="10" fillId="0" borderId="0" xfId="0" applyFont="1" applyAlignment="1">
      <alignment horizontal="center" wrapText="1"/>
    </xf>
    <xf numFmtId="49" fontId="13" fillId="2" borderId="2" xfId="0" applyNumberFormat="1" applyFont="1" applyFill="1" applyBorder="1" applyAlignment="1">
      <alignment horizontal="center"/>
    </xf>
    <xf numFmtId="0" fontId="11" fillId="2" borderId="11" xfId="0" applyFont="1" applyFill="1" applyBorder="1"/>
    <xf numFmtId="0" fontId="11" fillId="0" borderId="0" xfId="0" applyFont="1" applyAlignment="1">
      <alignment horizontal="left"/>
    </xf>
    <xf numFmtId="0" fontId="11" fillId="2" borderId="0" xfId="0" applyFont="1" applyFill="1"/>
    <xf numFmtId="0" fontId="27" fillId="0" borderId="0" xfId="2" applyFont="1"/>
    <xf numFmtId="0" fontId="14" fillId="0" borderId="0" xfId="2" applyFont="1"/>
    <xf numFmtId="0" fontId="28" fillId="0" borderId="0" xfId="2" applyFont="1" applyAlignment="1">
      <alignment vertical="center"/>
    </xf>
    <xf numFmtId="0" fontId="28" fillId="0" borderId="0" xfId="2" applyFont="1" applyAlignment="1">
      <alignment horizontal="center" vertical="center"/>
    </xf>
    <xf numFmtId="167" fontId="28" fillId="0" borderId="0" xfId="3" applyNumberFormat="1" applyFont="1" applyAlignment="1">
      <alignment vertical="center"/>
    </xf>
    <xf numFmtId="0" fontId="30" fillId="0" borderId="4" xfId="2" applyFont="1" applyBorder="1" applyAlignment="1">
      <alignment horizontal="center" vertical="center" wrapText="1"/>
    </xf>
    <xf numFmtId="0" fontId="31" fillId="0" borderId="2" xfId="2" applyFont="1" applyBorder="1" applyAlignment="1">
      <alignment horizontal="center" vertical="center"/>
    </xf>
    <xf numFmtId="0" fontId="34" fillId="0" borderId="2" xfId="4" applyFont="1" applyBorder="1" applyAlignment="1">
      <alignment vertical="center"/>
    </xf>
    <xf numFmtId="0" fontId="30" fillId="0" borderId="3" xfId="4" applyFont="1" applyBorder="1" applyAlignment="1">
      <alignment vertical="center"/>
    </xf>
    <xf numFmtId="0" fontId="29" fillId="0" borderId="3" xfId="2" applyFont="1" applyBorder="1" applyAlignment="1">
      <alignment vertical="center" wrapText="1"/>
    </xf>
    <xf numFmtId="0" fontId="29" fillId="0" borderId="4" xfId="2" applyFont="1" applyBorder="1" applyAlignment="1">
      <alignment vertical="center" wrapText="1"/>
    </xf>
    <xf numFmtId="0" fontId="27" fillId="0" borderId="0" xfId="2" applyFont="1" applyAlignment="1">
      <alignment horizontal="center"/>
    </xf>
    <xf numFmtId="0" fontId="14" fillId="0" borderId="0" xfId="2" applyFont="1" applyAlignment="1">
      <alignment horizontal="center"/>
    </xf>
    <xf numFmtId="0" fontId="36" fillId="0" borderId="0" xfId="2" applyFont="1"/>
    <xf numFmtId="169" fontId="35" fillId="0" borderId="0" xfId="5" applyFont="1"/>
    <xf numFmtId="171" fontId="35" fillId="0" borderId="0" xfId="5" applyNumberFormat="1" applyFont="1"/>
    <xf numFmtId="0" fontId="37" fillId="0" borderId="0" xfId="2" applyFont="1" applyAlignment="1">
      <alignment horizontal="center" vertical="center"/>
    </xf>
    <xf numFmtId="0" fontId="37" fillId="0" borderId="0" xfId="2" applyFont="1" applyAlignment="1">
      <alignment vertical="center"/>
    </xf>
    <xf numFmtId="165" fontId="37" fillId="0" borderId="0" xfId="5" applyNumberFormat="1" applyFont="1" applyBorder="1" applyAlignment="1">
      <alignment vertical="center"/>
    </xf>
    <xf numFmtId="164" fontId="37" fillId="4" borderId="0" xfId="3" applyNumberFormat="1" applyFont="1" applyFill="1" applyBorder="1" applyAlignment="1">
      <alignment vertical="center"/>
    </xf>
    <xf numFmtId="173" fontId="37" fillId="0" borderId="0" xfId="2" applyNumberFormat="1" applyFont="1" applyAlignment="1">
      <alignment vertical="center"/>
    </xf>
    <xf numFmtId="167" fontId="37" fillId="0" borderId="0" xfId="3" applyNumberFormat="1" applyFont="1" applyAlignment="1">
      <alignment vertical="center"/>
    </xf>
    <xf numFmtId="0" fontId="37" fillId="0" borderId="0" xfId="2" applyFont="1"/>
    <xf numFmtId="0" fontId="14" fillId="0" borderId="0" xfId="2" applyFont="1" applyAlignment="1">
      <alignment horizontal="center" vertical="center"/>
    </xf>
    <xf numFmtId="0" fontId="14" fillId="0" borderId="0" xfId="2" applyFont="1" applyAlignment="1">
      <alignment vertical="center"/>
    </xf>
    <xf numFmtId="165" fontId="14" fillId="0" borderId="0" xfId="5" applyNumberFormat="1" applyFont="1" applyBorder="1" applyAlignment="1">
      <alignment vertical="center"/>
    </xf>
    <xf numFmtId="164" fontId="14" fillId="4" borderId="0" xfId="3" applyNumberFormat="1" applyFont="1" applyFill="1" applyBorder="1" applyAlignment="1">
      <alignment vertical="center"/>
    </xf>
    <xf numFmtId="167" fontId="14" fillId="0" borderId="0" xfId="3" applyNumberFormat="1" applyFont="1" applyAlignment="1">
      <alignment vertical="center"/>
    </xf>
    <xf numFmtId="0" fontId="34" fillId="0" borderId="9" xfId="2" applyFont="1" applyBorder="1" applyAlignment="1">
      <alignment horizontal="center" vertical="center"/>
    </xf>
    <xf numFmtId="0" fontId="34" fillId="0" borderId="9" xfId="2" applyFont="1" applyBorder="1" applyAlignment="1">
      <alignment vertical="center"/>
    </xf>
    <xf numFmtId="0" fontId="34" fillId="0" borderId="0" xfId="2" applyFont="1" applyAlignment="1">
      <alignment vertical="center"/>
    </xf>
    <xf numFmtId="164" fontId="14" fillId="4" borderId="0" xfId="3" applyNumberFormat="1" applyFont="1" applyFill="1" applyAlignment="1">
      <alignment vertical="center"/>
    </xf>
    <xf numFmtId="165" fontId="14" fillId="0" borderId="0" xfId="5" applyNumberFormat="1" applyFont="1" applyAlignment="1">
      <alignment vertical="center"/>
    </xf>
    <xf numFmtId="0" fontId="36" fillId="0" borderId="0" xfId="2" applyFont="1" applyAlignment="1">
      <alignment vertical="center"/>
    </xf>
    <xf numFmtId="0" fontId="36" fillId="0" borderId="0" xfId="2" applyFont="1" applyAlignment="1">
      <alignment horizontal="center" vertical="center"/>
    </xf>
    <xf numFmtId="164" fontId="39" fillId="0" borderId="1" xfId="3" applyNumberFormat="1" applyFont="1" applyFill="1" applyBorder="1" applyAlignment="1">
      <alignment horizontal="center" vertical="center"/>
    </xf>
    <xf numFmtId="164" fontId="39" fillId="0" borderId="0" xfId="3" applyNumberFormat="1" applyFont="1" applyFill="1" applyBorder="1" applyAlignment="1">
      <alignment horizontal="center" vertical="center"/>
    </xf>
    <xf numFmtId="0" fontId="30" fillId="0" borderId="0" xfId="2" applyFont="1" applyAlignment="1">
      <alignment horizontal="center" vertical="center"/>
    </xf>
    <xf numFmtId="0" fontId="14" fillId="0" borderId="0" xfId="2" applyFont="1" applyAlignment="1">
      <alignment horizontal="center" vertical="center"/>
    </xf>
    <xf numFmtId="0" fontId="14" fillId="0" borderId="0" xfId="2" applyFont="1" applyAlignment="1">
      <alignment horizontal="center" vertical="center"/>
    </xf>
    <xf numFmtId="176" fontId="44" fillId="0" borderId="1" xfId="8" applyNumberFormat="1" applyFont="1" applyFill="1" applyBorder="1" applyAlignment="1">
      <alignment horizontal="center" vertical="center" wrapText="1"/>
    </xf>
    <xf numFmtId="176" fontId="44" fillId="0" borderId="1" xfId="8" applyNumberFormat="1" applyFont="1" applyFill="1" applyBorder="1" applyAlignment="1">
      <alignment horizontal="left" vertical="center" wrapText="1"/>
    </xf>
    <xf numFmtId="2" fontId="42" fillId="0" borderId="1" xfId="8" applyNumberFormat="1" applyFont="1" applyFill="1" applyBorder="1" applyAlignment="1">
      <alignment horizontal="center" vertical="center" wrapText="1"/>
    </xf>
    <xf numFmtId="176" fontId="46" fillId="0" borderId="1" xfId="8" applyNumberFormat="1" applyFont="1" applyFill="1" applyBorder="1" applyAlignment="1">
      <alignment vertical="center" wrapText="1"/>
    </xf>
    <xf numFmtId="176" fontId="42" fillId="0" borderId="1" xfId="8" applyNumberFormat="1" applyFont="1" applyBorder="1" applyAlignment="1">
      <alignment horizontal="left" vertical="center" wrapText="1"/>
    </xf>
    <xf numFmtId="176" fontId="42" fillId="0" borderId="1" xfId="8" applyNumberFormat="1" applyFont="1" applyBorder="1" applyAlignment="1">
      <alignment horizontal="center" vertical="center" wrapText="1"/>
    </xf>
    <xf numFmtId="2" fontId="44" fillId="0" borderId="1" xfId="8" applyNumberFormat="1" applyFont="1" applyBorder="1" applyAlignment="1">
      <alignment horizontal="center" vertical="center" wrapText="1"/>
    </xf>
    <xf numFmtId="176" fontId="44" fillId="0" borderId="1" xfId="8" applyNumberFormat="1" applyFont="1" applyBorder="1" applyAlignment="1">
      <alignment horizontal="center" vertical="center" wrapText="1"/>
    </xf>
    <xf numFmtId="176" fontId="47" fillId="0" borderId="1" xfId="8" applyNumberFormat="1" applyFont="1" applyFill="1" applyBorder="1" applyAlignment="1">
      <alignment horizontal="center" vertical="center" wrapText="1"/>
    </xf>
    <xf numFmtId="2" fontId="44" fillId="0" borderId="1" xfId="8" applyNumberFormat="1" applyFont="1" applyFill="1" applyBorder="1" applyAlignment="1">
      <alignment horizontal="center" vertical="center" wrapText="1"/>
    </xf>
    <xf numFmtId="176" fontId="48" fillId="0" borderId="1" xfId="8" applyNumberFormat="1" applyFont="1" applyBorder="1" applyAlignment="1">
      <alignment wrapText="1"/>
    </xf>
    <xf numFmtId="176" fontId="44" fillId="0" borderId="1" xfId="8" applyNumberFormat="1" applyFont="1" applyBorder="1" applyAlignment="1">
      <alignment vertical="center" wrapText="1"/>
    </xf>
    <xf numFmtId="0" fontId="30" fillId="0" borderId="0" xfId="2" applyFont="1" applyAlignment="1">
      <alignment horizontal="center" vertical="center" wrapText="1"/>
    </xf>
    <xf numFmtId="0" fontId="30" fillId="0" borderId="0" xfId="2" applyFont="1" applyAlignment="1">
      <alignment horizontal="center" vertical="center"/>
    </xf>
    <xf numFmtId="0" fontId="34" fillId="0" borderId="0" xfId="2" applyFont="1" applyAlignment="1">
      <alignment horizontal="center" vertical="center"/>
    </xf>
    <xf numFmtId="176" fontId="42" fillId="0" borderId="16" xfId="8" applyNumberFormat="1" applyFont="1" applyFill="1" applyBorder="1" applyAlignment="1">
      <alignment wrapText="1"/>
    </xf>
    <xf numFmtId="2" fontId="42" fillId="0" borderId="1" xfId="8" applyNumberFormat="1" applyFont="1" applyBorder="1" applyAlignment="1">
      <alignment horizontal="center" vertical="center" wrapText="1"/>
    </xf>
    <xf numFmtId="176" fontId="46" fillId="0" borderId="1" xfId="8" applyNumberFormat="1" applyFont="1" applyFill="1" applyBorder="1" applyAlignment="1">
      <alignment horizontal="center" vertical="center" wrapText="1"/>
    </xf>
    <xf numFmtId="2" fontId="46" fillId="0" borderId="1" xfId="8" applyNumberFormat="1" applyFont="1" applyFill="1" applyBorder="1" applyAlignment="1">
      <alignment vertical="center" wrapText="1"/>
    </xf>
    <xf numFmtId="176" fontId="48" fillId="0" borderId="1" xfId="8" applyNumberFormat="1" applyFont="1" applyBorder="1" applyAlignment="1">
      <alignment horizontal="center" vertical="center" wrapText="1"/>
    </xf>
    <xf numFmtId="2" fontId="48" fillId="0" borderId="1" xfId="8" applyNumberFormat="1" applyFont="1" applyBorder="1" applyAlignment="1">
      <alignment horizontal="center" vertical="center" wrapText="1"/>
    </xf>
    <xf numFmtId="0" fontId="43" fillId="5" borderId="1" xfId="0" applyFont="1" applyFill="1" applyBorder="1" applyAlignment="1">
      <alignment vertical="center"/>
    </xf>
    <xf numFmtId="0" fontId="43" fillId="5" borderId="16" xfId="0" applyFont="1" applyFill="1" applyBorder="1" applyAlignment="1">
      <alignment vertical="center"/>
    </xf>
    <xf numFmtId="176" fontId="43" fillId="6" borderId="1" xfId="8" applyNumberFormat="1" applyFont="1" applyFill="1" applyBorder="1" applyAlignment="1">
      <alignment vertical="center" wrapText="1"/>
    </xf>
    <xf numFmtId="0" fontId="41" fillId="0" borderId="21" xfId="0" applyFont="1" applyBorder="1" applyAlignment="1">
      <alignment horizontal="center" vertical="center"/>
    </xf>
    <xf numFmtId="0" fontId="41" fillId="0" borderId="22" xfId="0" applyFont="1" applyBorder="1" applyAlignment="1">
      <alignment horizontal="center" vertical="center"/>
    </xf>
    <xf numFmtId="0" fontId="51" fillId="0" borderId="22" xfId="0" applyFont="1" applyBorder="1" applyAlignment="1">
      <alignment horizontal="center" vertical="center"/>
    </xf>
    <xf numFmtId="174" fontId="41" fillId="0" borderId="22" xfId="0" applyNumberFormat="1" applyFont="1" applyBorder="1" applyAlignment="1">
      <alignment horizontal="center" vertical="center"/>
    </xf>
    <xf numFmtId="175" fontId="41" fillId="0" borderId="23" xfId="0" applyNumberFormat="1" applyFont="1" applyBorder="1" applyAlignment="1">
      <alignment horizontal="center" vertical="center"/>
    </xf>
    <xf numFmtId="176" fontId="42" fillId="7" borderId="16" xfId="8" applyNumberFormat="1" applyFont="1" applyFill="1" applyBorder="1" applyAlignment="1">
      <alignment wrapText="1"/>
    </xf>
    <xf numFmtId="0" fontId="35" fillId="0" borderId="6" xfId="2" applyFont="1" applyBorder="1" applyAlignment="1">
      <alignment horizontal="left" vertical="center" wrapText="1"/>
    </xf>
    <xf numFmtId="0" fontId="24" fillId="0" borderId="21" xfId="2" applyFont="1" applyBorder="1" applyAlignment="1">
      <alignment horizontal="center" vertical="center"/>
    </xf>
    <xf numFmtId="0" fontId="24" fillId="0" borderId="23" xfId="2" applyFont="1" applyBorder="1" applyAlignment="1">
      <alignment horizontal="center" vertical="center"/>
    </xf>
    <xf numFmtId="0" fontId="14" fillId="0" borderId="15" xfId="2" applyFont="1" applyBorder="1" applyAlignment="1">
      <alignment vertical="center"/>
    </xf>
    <xf numFmtId="167" fontId="28" fillId="0" borderId="16" xfId="3" applyNumberFormat="1" applyFont="1" applyFill="1" applyBorder="1" applyAlignment="1">
      <alignment horizontal="center" vertical="center" wrapText="1"/>
    </xf>
    <xf numFmtId="0" fontId="14" fillId="7" borderId="15" xfId="2" applyFont="1" applyFill="1" applyBorder="1" applyAlignment="1">
      <alignment vertical="center"/>
    </xf>
    <xf numFmtId="167" fontId="28" fillId="7" borderId="16" xfId="3" applyNumberFormat="1" applyFont="1" applyFill="1" applyBorder="1" applyAlignment="1">
      <alignment horizontal="center" vertical="center" wrapText="1"/>
    </xf>
    <xf numFmtId="167" fontId="28" fillId="0" borderId="16" xfId="3" applyNumberFormat="1" applyFont="1" applyBorder="1" applyAlignment="1">
      <alignment horizontal="center" vertical="center" wrapText="1"/>
    </xf>
    <xf numFmtId="0" fontId="28" fillId="0" borderId="21" xfId="2" applyFont="1" applyBorder="1" applyAlignment="1">
      <alignment horizontal="center" vertical="center"/>
    </xf>
    <xf numFmtId="0" fontId="24" fillId="0" borderId="22" xfId="2" applyFont="1" applyBorder="1" applyAlignment="1">
      <alignment horizontal="center" vertical="center"/>
    </xf>
    <xf numFmtId="0" fontId="28" fillId="0" borderId="15" xfId="2" applyFont="1" applyFill="1" applyBorder="1" applyAlignment="1">
      <alignment horizontal="center" vertical="center"/>
    </xf>
    <xf numFmtId="0" fontId="28" fillId="7" borderId="15" xfId="2" applyFont="1" applyFill="1" applyBorder="1" applyAlignment="1">
      <alignment horizontal="center" vertical="center"/>
    </xf>
    <xf numFmtId="167" fontId="24" fillId="0" borderId="23" xfId="3" applyNumberFormat="1" applyFont="1" applyBorder="1" applyAlignment="1">
      <alignment horizontal="center" vertical="center" wrapText="1"/>
    </xf>
    <xf numFmtId="167" fontId="24" fillId="7" borderId="16" xfId="3" applyNumberFormat="1" applyFont="1" applyFill="1" applyBorder="1" applyAlignment="1">
      <alignment horizontal="center" vertical="center" wrapText="1"/>
    </xf>
    <xf numFmtId="0" fontId="24" fillId="7" borderId="15" xfId="2" applyFont="1" applyFill="1" applyBorder="1" applyAlignment="1">
      <alignment horizontal="center" vertical="center"/>
    </xf>
    <xf numFmtId="0" fontId="24" fillId="7" borderId="16" xfId="2" applyFont="1" applyFill="1" applyBorder="1" applyAlignment="1">
      <alignment horizontal="center" vertical="center"/>
    </xf>
    <xf numFmtId="0" fontId="24" fillId="7" borderId="1" xfId="2" applyFont="1" applyFill="1" applyBorder="1" applyAlignment="1">
      <alignment horizontal="center" vertical="center"/>
    </xf>
    <xf numFmtId="0" fontId="30" fillId="0" borderId="0" xfId="2" applyFont="1" applyAlignment="1">
      <alignment vertical="center"/>
    </xf>
    <xf numFmtId="0" fontId="10" fillId="0" borderId="0" xfId="0" applyFont="1" applyBorder="1" applyAlignment="1">
      <alignment horizontal="left"/>
    </xf>
    <xf numFmtId="0" fontId="10" fillId="2" borderId="0" xfId="0" applyFont="1" applyFill="1" applyBorder="1"/>
    <xf numFmtId="4" fontId="37" fillId="0" borderId="0" xfId="2" applyNumberFormat="1" applyFont="1" applyAlignment="1">
      <alignment vertical="center"/>
    </xf>
    <xf numFmtId="0" fontId="24" fillId="0" borderId="1" xfId="2" applyFont="1" applyBorder="1" applyAlignment="1">
      <alignment horizontal="center" vertical="center"/>
    </xf>
    <xf numFmtId="0" fontId="14" fillId="0" borderId="0" xfId="2" applyFont="1" applyAlignment="1">
      <alignment horizontal="center" vertical="center"/>
    </xf>
    <xf numFmtId="14" fontId="29" fillId="8" borderId="1" xfId="2" applyNumberFormat="1" applyFont="1" applyFill="1" applyBorder="1" applyAlignment="1">
      <alignment horizontal="center" vertical="center"/>
    </xf>
    <xf numFmtId="0" fontId="44" fillId="0" borderId="15" xfId="9" applyNumberFormat="1" applyFont="1" applyFill="1" applyBorder="1" applyAlignment="1">
      <alignment horizontal="center" vertical="center" wrapText="1"/>
    </xf>
    <xf numFmtId="0" fontId="41" fillId="0" borderId="29" xfId="0" applyFont="1" applyBorder="1" applyAlignment="1">
      <alignment horizontal="center" vertical="center"/>
    </xf>
    <xf numFmtId="0" fontId="44" fillId="0" borderId="4" xfId="9" applyNumberFormat="1" applyFont="1" applyFill="1" applyBorder="1" applyAlignment="1">
      <alignment horizontal="center" vertical="center" wrapText="1"/>
    </xf>
    <xf numFmtId="169" fontId="35" fillId="9" borderId="0" xfId="5" applyFont="1" applyFill="1"/>
    <xf numFmtId="171" fontId="35" fillId="9" borderId="0" xfId="5" applyNumberFormat="1" applyFont="1" applyFill="1"/>
    <xf numFmtId="0" fontId="14" fillId="9" borderId="0" xfId="2" applyFont="1" applyFill="1"/>
    <xf numFmtId="169" fontId="28" fillId="0" borderId="1" xfId="5" applyNumberFormat="1" applyFont="1" applyFill="1" applyBorder="1" applyAlignment="1">
      <alignment horizontal="right" vertical="center"/>
    </xf>
    <xf numFmtId="169" fontId="28" fillId="7" borderId="1" xfId="5" applyNumberFormat="1" applyFont="1" applyFill="1" applyBorder="1" applyAlignment="1">
      <alignment horizontal="right" vertical="center"/>
    </xf>
    <xf numFmtId="44" fontId="49" fillId="0" borderId="1" xfId="8" applyFont="1" applyFill="1" applyBorder="1" applyAlignment="1">
      <alignment horizontal="center" vertical="center" wrapText="1"/>
    </xf>
    <xf numFmtId="44" fontId="43" fillId="6" borderId="1" xfId="8" applyFont="1" applyFill="1" applyBorder="1" applyAlignment="1">
      <alignment vertical="center" wrapText="1"/>
    </xf>
    <xf numFmtId="44" fontId="49" fillId="0" borderId="1" xfId="8" applyFont="1" applyBorder="1" applyAlignment="1">
      <alignment horizontal="center" vertical="center" wrapText="1"/>
    </xf>
    <xf numFmtId="44" fontId="49" fillId="0" borderId="1" xfId="8" applyFont="1" applyFill="1" applyBorder="1" applyAlignment="1">
      <alignment vertical="center" wrapText="1"/>
    </xf>
    <xf numFmtId="44" fontId="50" fillId="0" borderId="1" xfId="8" applyFont="1" applyBorder="1" applyAlignment="1">
      <alignment horizontal="center" vertical="center" wrapText="1"/>
    </xf>
    <xf numFmtId="44" fontId="49" fillId="0" borderId="1" xfId="8" applyFont="1" applyBorder="1" applyAlignment="1">
      <alignment vertical="center" wrapText="1"/>
    </xf>
    <xf numFmtId="0" fontId="14" fillId="0" borderId="24" xfId="2" applyFont="1" applyBorder="1"/>
    <xf numFmtId="0" fontId="14" fillId="0" borderId="35" xfId="2" applyFont="1" applyBorder="1"/>
    <xf numFmtId="0" fontId="14" fillId="0" borderId="26" xfId="2" applyFont="1" applyBorder="1"/>
    <xf numFmtId="0" fontId="26" fillId="0" borderId="0" xfId="2" applyFont="1" applyAlignment="1">
      <alignment horizontal="left"/>
    </xf>
    <xf numFmtId="0" fontId="29" fillId="0" borderId="0" xfId="4" applyFont="1" applyAlignment="1">
      <alignment horizontal="left"/>
    </xf>
    <xf numFmtId="0" fontId="26" fillId="0" borderId="0" xfId="2" applyFont="1" applyAlignment="1">
      <alignment horizontal="left" vertical="center"/>
    </xf>
    <xf numFmtId="170" fontId="29" fillId="0" borderId="0" xfId="5" applyNumberFormat="1" applyFont="1" applyBorder="1" applyAlignment="1">
      <alignment horizontal="left"/>
    </xf>
    <xf numFmtId="167" fontId="26" fillId="0" borderId="0" xfId="2" applyNumberFormat="1" applyFont="1" applyAlignment="1">
      <alignment horizontal="left"/>
    </xf>
    <xf numFmtId="167" fontId="27" fillId="0" borderId="0" xfId="2" applyNumberFormat="1" applyFont="1" applyAlignment="1">
      <alignment horizontal="left"/>
    </xf>
    <xf numFmtId="167" fontId="26" fillId="0" borderId="0" xfId="7" applyNumberFormat="1" applyFont="1" applyAlignment="1">
      <alignment horizontal="left" vertical="center"/>
    </xf>
    <xf numFmtId="10" fontId="38" fillId="0" borderId="0" xfId="6" applyNumberFormat="1" applyFont="1" applyAlignment="1">
      <alignment horizontal="left"/>
    </xf>
    <xf numFmtId="0" fontId="38" fillId="0" borderId="0" xfId="2" applyFont="1" applyAlignment="1">
      <alignment horizontal="left"/>
    </xf>
    <xf numFmtId="167" fontId="38" fillId="0" borderId="0" xfId="2" applyNumberFormat="1" applyFont="1" applyAlignment="1">
      <alignment horizontal="left"/>
    </xf>
    <xf numFmtId="167" fontId="37" fillId="0" borderId="0" xfId="3" applyNumberFormat="1" applyFont="1" applyAlignment="1">
      <alignment horizontal="left"/>
    </xf>
    <xf numFmtId="167" fontId="27" fillId="0" borderId="0" xfId="3" applyNumberFormat="1" applyFont="1" applyAlignment="1">
      <alignment horizontal="left"/>
    </xf>
    <xf numFmtId="167" fontId="14" fillId="0" borderId="0" xfId="3" applyNumberFormat="1" applyFont="1" applyAlignment="1">
      <alignment horizontal="left"/>
    </xf>
    <xf numFmtId="0" fontId="14" fillId="0" borderId="0" xfId="2" applyFont="1" applyAlignment="1">
      <alignment horizontal="left"/>
    </xf>
    <xf numFmtId="0" fontId="55" fillId="0" borderId="23" xfId="10" applyFont="1" applyBorder="1"/>
    <xf numFmtId="0" fontId="3" fillId="0" borderId="0" xfId="10"/>
    <xf numFmtId="0" fontId="55" fillId="0" borderId="16" xfId="10" applyFont="1" applyBorder="1"/>
    <xf numFmtId="0" fontId="55" fillId="0" borderId="34" xfId="10" applyFont="1" applyBorder="1" applyAlignment="1">
      <alignment vertical="center"/>
    </xf>
    <xf numFmtId="0" fontId="58" fillId="0" borderId="16" xfId="10" applyFont="1" applyBorder="1" applyAlignment="1" applyProtection="1">
      <alignment vertical="center"/>
      <protection hidden="1"/>
    </xf>
    <xf numFmtId="0" fontId="58" fillId="0" borderId="1" xfId="10" applyFont="1" applyBorder="1" applyAlignment="1" applyProtection="1">
      <alignment vertical="center"/>
      <protection locked="0"/>
    </xf>
    <xf numFmtId="0" fontId="58" fillId="0" borderId="1" xfId="10" applyFont="1" applyBorder="1" applyAlignment="1" applyProtection="1">
      <alignment vertical="center"/>
      <protection hidden="1"/>
    </xf>
    <xf numFmtId="0" fontId="22" fillId="0" borderId="1" xfId="10" applyFont="1" applyBorder="1" applyAlignment="1" applyProtection="1">
      <alignment vertical="center"/>
      <protection hidden="1"/>
    </xf>
    <xf numFmtId="0" fontId="22" fillId="0" borderId="16" xfId="10" applyFont="1" applyBorder="1" applyAlignment="1" applyProtection="1">
      <alignment vertical="center"/>
      <protection hidden="1"/>
    </xf>
    <xf numFmtId="0" fontId="6" fillId="10" borderId="16" xfId="10" applyFont="1" applyFill="1" applyBorder="1" applyAlignment="1" applyProtection="1">
      <alignment vertical="center"/>
      <protection hidden="1"/>
    </xf>
    <xf numFmtId="44" fontId="22" fillId="0" borderId="16" xfId="12" applyFont="1" applyBorder="1" applyAlignment="1" applyProtection="1">
      <protection hidden="1"/>
    </xf>
    <xf numFmtId="44" fontId="58" fillId="0" borderId="42" xfId="12" applyFont="1" applyBorder="1" applyAlignment="1" applyProtection="1">
      <protection hidden="1"/>
    </xf>
    <xf numFmtId="44" fontId="22" fillId="0" borderId="16" xfId="12" applyFont="1" applyFill="1" applyBorder="1" applyAlignment="1" applyProtection="1">
      <protection hidden="1"/>
    </xf>
    <xf numFmtId="164" fontId="58" fillId="0" borderId="42" xfId="10" applyNumberFormat="1" applyFont="1" applyBorder="1" applyProtection="1">
      <protection hidden="1"/>
    </xf>
    <xf numFmtId="0" fontId="6" fillId="10" borderId="1" xfId="10" applyFont="1" applyFill="1" applyBorder="1" applyAlignment="1" applyProtection="1">
      <alignment vertical="center"/>
      <protection hidden="1"/>
    </xf>
    <xf numFmtId="0" fontId="6" fillId="10" borderId="16" xfId="10" applyFont="1" applyFill="1" applyBorder="1" applyAlignment="1" applyProtection="1">
      <alignment horizontal="center" vertical="center"/>
      <protection hidden="1"/>
    </xf>
    <xf numFmtId="0" fontId="22" fillId="0" borderId="1" xfId="10" applyFont="1" applyBorder="1" applyAlignment="1" applyProtection="1">
      <alignment horizontal="center"/>
      <protection locked="0"/>
    </xf>
    <xf numFmtId="44" fontId="60" fillId="10" borderId="57" xfId="12" applyFont="1" applyFill="1" applyBorder="1" applyAlignment="1" applyProtection="1">
      <alignment vertical="center"/>
      <protection hidden="1"/>
    </xf>
    <xf numFmtId="44" fontId="3" fillId="0" borderId="0" xfId="10" applyNumberFormat="1"/>
    <xf numFmtId="43" fontId="0" fillId="0" borderId="0" xfId="13" applyFont="1"/>
    <xf numFmtId="0" fontId="53" fillId="11" borderId="1" xfId="10" applyFont="1" applyFill="1" applyBorder="1" applyAlignment="1">
      <alignment horizontal="center" vertical="center"/>
    </xf>
    <xf numFmtId="0" fontId="53" fillId="11" borderId="1" xfId="10" applyFont="1" applyFill="1" applyBorder="1" applyAlignment="1">
      <alignment horizontal="center" vertical="center" wrapText="1"/>
    </xf>
    <xf numFmtId="0" fontId="3" fillId="0" borderId="1" xfId="10" applyBorder="1" applyAlignment="1">
      <alignment wrapText="1"/>
    </xf>
    <xf numFmtId="0" fontId="3" fillId="0" borderId="1" xfId="10" applyBorder="1" applyAlignment="1">
      <alignment horizontal="center"/>
    </xf>
    <xf numFmtId="44" fontId="0" fillId="0" borderId="1" xfId="12" applyFont="1" applyBorder="1"/>
    <xf numFmtId="44" fontId="3" fillId="9" borderId="1" xfId="10" applyNumberFormat="1" applyFill="1" applyBorder="1"/>
    <xf numFmtId="176" fontId="44" fillId="0" borderId="4" xfId="8" applyNumberFormat="1" applyFont="1" applyFill="1" applyBorder="1" applyAlignment="1">
      <alignment horizontal="center" vertical="center" wrapText="1"/>
    </xf>
    <xf numFmtId="0" fontId="48" fillId="0" borderId="15" xfId="9" applyNumberFormat="1" applyFont="1" applyFill="1" applyBorder="1" applyAlignment="1">
      <alignment horizontal="center" vertical="center" wrapText="1"/>
    </xf>
    <xf numFmtId="176" fontId="48" fillId="0" borderId="4" xfId="8" applyNumberFormat="1" applyFont="1" applyFill="1" applyBorder="1" applyAlignment="1">
      <alignment horizontal="center" vertical="center" wrapText="1"/>
    </xf>
    <xf numFmtId="176" fontId="48" fillId="0" borderId="1" xfId="8" applyNumberFormat="1" applyFont="1" applyFill="1" applyBorder="1" applyAlignment="1">
      <alignment horizontal="left" vertical="center" wrapText="1"/>
    </xf>
    <xf numFmtId="176" fontId="48" fillId="0" borderId="1" xfId="8" applyNumberFormat="1" applyFont="1" applyFill="1" applyBorder="1" applyAlignment="1">
      <alignment horizontal="center" vertical="center" wrapText="1"/>
    </xf>
    <xf numFmtId="176" fontId="44" fillId="0" borderId="1" xfId="8" applyNumberFormat="1" applyFont="1" applyFill="1" applyBorder="1" applyAlignment="1">
      <alignment horizontal="center" vertical="center"/>
    </xf>
    <xf numFmtId="0" fontId="44" fillId="0" borderId="1" xfId="8" applyNumberFormat="1" applyFont="1" applyFill="1" applyBorder="1" applyAlignment="1">
      <alignment horizontal="center" vertical="center"/>
    </xf>
    <xf numFmtId="44" fontId="44" fillId="0" borderId="1" xfId="8" applyFont="1" applyFill="1" applyBorder="1"/>
    <xf numFmtId="176" fontId="44" fillId="0" borderId="16" xfId="8" applyNumberFormat="1" applyFont="1" applyFill="1" applyBorder="1"/>
    <xf numFmtId="176" fontId="44" fillId="0" borderId="4" xfId="8" applyNumberFormat="1" applyFont="1" applyFill="1" applyBorder="1" applyAlignment="1">
      <alignment horizontal="center" vertical="center"/>
    </xf>
    <xf numFmtId="44" fontId="44" fillId="0" borderId="1" xfId="8" applyFont="1" applyFill="1" applyBorder="1" applyAlignment="1">
      <alignment horizontal="right" vertical="center" wrapText="1"/>
    </xf>
    <xf numFmtId="176" fontId="44" fillId="0" borderId="16" xfId="8" applyNumberFormat="1" applyFont="1" applyFill="1" applyBorder="1" applyAlignment="1">
      <alignment horizontal="right" vertical="center" wrapText="1"/>
    </xf>
    <xf numFmtId="176" fontId="44" fillId="0" borderId="1" xfId="8" applyNumberFormat="1" applyFont="1" applyFill="1" applyBorder="1" applyAlignment="1">
      <alignment vertical="center" wrapText="1"/>
    </xf>
    <xf numFmtId="177" fontId="44" fillId="0" borderId="1" xfId="8" applyNumberFormat="1" applyFont="1" applyFill="1" applyBorder="1" applyAlignment="1">
      <alignment horizontal="center" vertical="center"/>
    </xf>
    <xf numFmtId="2" fontId="44" fillId="0" borderId="1" xfId="8" applyNumberFormat="1" applyFont="1" applyFill="1" applyBorder="1" applyAlignment="1">
      <alignment horizontal="center" vertical="center"/>
    </xf>
    <xf numFmtId="176" fontId="44" fillId="0" borderId="7" xfId="8" applyNumberFormat="1" applyFont="1" applyFill="1" applyBorder="1" applyAlignment="1">
      <alignment horizontal="center" vertical="center" wrapText="1"/>
    </xf>
    <xf numFmtId="176" fontId="44" fillId="0" borderId="33" xfId="8" applyNumberFormat="1" applyFont="1" applyFill="1" applyBorder="1" applyAlignment="1">
      <alignment horizontal="center" vertical="center"/>
    </xf>
    <xf numFmtId="2" fontId="44" fillId="0" borderId="33" xfId="8" applyNumberFormat="1" applyFont="1" applyFill="1" applyBorder="1" applyAlignment="1">
      <alignment horizontal="center" vertical="center"/>
    </xf>
    <xf numFmtId="44" fontId="44" fillId="0" borderId="33" xfId="8" applyFont="1" applyFill="1" applyBorder="1" applyAlignment="1">
      <alignment vertical="center"/>
    </xf>
    <xf numFmtId="178" fontId="44" fillId="0" borderId="34" xfId="8" applyNumberFormat="1" applyFont="1" applyFill="1" applyBorder="1" applyAlignment="1">
      <alignment vertical="center"/>
    </xf>
    <xf numFmtId="0" fontId="43" fillId="7" borderId="15" xfId="9" applyNumberFormat="1" applyFont="1" applyFill="1" applyBorder="1" applyAlignment="1">
      <alignment horizontal="center" vertical="center" wrapText="1"/>
    </xf>
    <xf numFmtId="176" fontId="44" fillId="7" borderId="4" xfId="8" applyNumberFormat="1" applyFont="1" applyFill="1" applyBorder="1" applyAlignment="1">
      <alignment horizontal="center" vertical="center" wrapText="1"/>
    </xf>
    <xf numFmtId="176" fontId="43" fillId="7" borderId="1" xfId="8" applyNumberFormat="1" applyFont="1" applyFill="1" applyBorder="1" applyAlignment="1">
      <alignment horizontal="left" vertical="center" wrapText="1"/>
    </xf>
    <xf numFmtId="176" fontId="44" fillId="7" borderId="1" xfId="8" applyNumberFormat="1" applyFont="1" applyFill="1" applyBorder="1" applyAlignment="1">
      <alignment horizontal="center" vertical="center" wrapText="1"/>
    </xf>
    <xf numFmtId="44" fontId="63" fillId="0" borderId="1" xfId="8" applyFont="1" applyBorder="1" applyAlignment="1">
      <alignment vertical="center" wrapText="1"/>
    </xf>
    <xf numFmtId="176" fontId="44" fillId="0" borderId="16" xfId="8" applyNumberFormat="1" applyFont="1" applyFill="1" applyBorder="1" applyAlignment="1">
      <alignment wrapText="1"/>
    </xf>
    <xf numFmtId="0" fontId="64" fillId="0" borderId="15" xfId="2" applyFont="1" applyBorder="1" applyAlignment="1">
      <alignment vertical="center"/>
    </xf>
    <xf numFmtId="167" fontId="65" fillId="0" borderId="16" xfId="3" applyNumberFormat="1" applyFont="1" applyFill="1" applyBorder="1" applyAlignment="1">
      <alignment horizontal="center" vertical="center" wrapText="1"/>
    </xf>
    <xf numFmtId="0" fontId="65" fillId="0" borderId="15" xfId="2" applyFont="1" applyFill="1" applyBorder="1" applyAlignment="1">
      <alignment horizontal="center" vertical="center"/>
    </xf>
    <xf numFmtId="169" fontId="65" fillId="0" borderId="1" xfId="5" applyNumberFormat="1" applyFont="1" applyFill="1" applyBorder="1" applyAlignment="1">
      <alignment horizontal="right" vertical="center"/>
    </xf>
    <xf numFmtId="167" fontId="65" fillId="0" borderId="16" xfId="3" applyNumberFormat="1" applyFont="1" applyBorder="1" applyAlignment="1">
      <alignment horizontal="center" vertical="center" wrapText="1"/>
    </xf>
    <xf numFmtId="176" fontId="44" fillId="7" borderId="16" xfId="8" applyNumberFormat="1" applyFont="1" applyFill="1" applyBorder="1" applyAlignment="1">
      <alignment wrapText="1"/>
    </xf>
    <xf numFmtId="0" fontId="64" fillId="7" borderId="15" xfId="2" applyFont="1" applyFill="1" applyBorder="1" applyAlignment="1">
      <alignment vertical="center"/>
    </xf>
    <xf numFmtId="167" fontId="65" fillId="7" borderId="16" xfId="3" applyNumberFormat="1" applyFont="1" applyFill="1" applyBorder="1" applyAlignment="1">
      <alignment horizontal="center" vertical="center" wrapText="1"/>
    </xf>
    <xf numFmtId="0" fontId="65" fillId="7" borderId="15" xfId="2" applyFont="1" applyFill="1" applyBorder="1" applyAlignment="1">
      <alignment horizontal="center" vertical="center"/>
    </xf>
    <xf numFmtId="169" fontId="65" fillId="7" borderId="1" xfId="5" applyNumberFormat="1" applyFont="1" applyFill="1" applyBorder="1" applyAlignment="1">
      <alignment horizontal="right" vertical="center"/>
    </xf>
    <xf numFmtId="44" fontId="66" fillId="0" borderId="1" xfId="8" applyFont="1" applyBorder="1" applyAlignment="1">
      <alignment horizontal="center" vertical="center" wrapText="1"/>
    </xf>
    <xf numFmtId="2" fontId="44" fillId="7" borderId="1" xfId="8" applyNumberFormat="1" applyFont="1" applyFill="1" applyBorder="1" applyAlignment="1">
      <alignment horizontal="center" vertical="center" wrapText="1"/>
    </xf>
    <xf numFmtId="44" fontId="44" fillId="7" borderId="1" xfId="8" applyFont="1" applyFill="1" applyBorder="1" applyAlignment="1">
      <alignment horizontal="right"/>
    </xf>
    <xf numFmtId="176" fontId="44" fillId="7" borderId="16" xfId="8" applyNumberFormat="1" applyFont="1" applyFill="1" applyBorder="1"/>
    <xf numFmtId="2" fontId="48" fillId="0" borderId="1" xfId="8" applyNumberFormat="1" applyFont="1" applyFill="1" applyBorder="1" applyAlignment="1">
      <alignment horizontal="center" vertical="center" wrapText="1"/>
    </xf>
    <xf numFmtId="44" fontId="48" fillId="0" borderId="1" xfId="8" applyFont="1" applyFill="1" applyBorder="1" applyAlignment="1">
      <alignment horizontal="right"/>
    </xf>
    <xf numFmtId="176" fontId="48" fillId="0" borderId="16" xfId="8" applyNumberFormat="1" applyFont="1" applyFill="1" applyBorder="1"/>
    <xf numFmtId="0" fontId="67" fillId="0" borderId="15" xfId="2" applyFont="1" applyFill="1" applyBorder="1" applyAlignment="1">
      <alignment vertical="center"/>
    </xf>
    <xf numFmtId="167" fontId="68" fillId="0" borderId="16" xfId="3" applyNumberFormat="1" applyFont="1" applyFill="1" applyBorder="1" applyAlignment="1">
      <alignment horizontal="center" vertical="center" wrapText="1"/>
    </xf>
    <xf numFmtId="0" fontId="68" fillId="0" borderId="15" xfId="2" applyFont="1" applyFill="1" applyBorder="1" applyAlignment="1">
      <alignment horizontal="center" vertical="center"/>
    </xf>
    <xf numFmtId="169" fontId="68" fillId="0" borderId="1" xfId="5" applyNumberFormat="1" applyFont="1" applyFill="1" applyBorder="1" applyAlignment="1">
      <alignment horizontal="right" vertical="center"/>
    </xf>
    <xf numFmtId="176" fontId="48" fillId="0" borderId="4" xfId="8" applyNumberFormat="1" applyFont="1" applyFill="1" applyBorder="1" applyAlignment="1">
      <alignment horizontal="center" vertical="center"/>
    </xf>
    <xf numFmtId="176" fontId="48" fillId="0" borderId="1" xfId="8" applyNumberFormat="1" applyFont="1" applyFill="1" applyBorder="1" applyAlignment="1">
      <alignment vertical="center" wrapText="1"/>
    </xf>
    <xf numFmtId="176" fontId="48" fillId="0" borderId="1" xfId="8" applyNumberFormat="1" applyFont="1" applyFill="1" applyBorder="1" applyAlignment="1">
      <alignment horizontal="center" vertical="center"/>
    </xf>
    <xf numFmtId="2" fontId="48" fillId="0" borderId="1" xfId="8" applyNumberFormat="1" applyFont="1" applyFill="1" applyBorder="1" applyAlignment="1">
      <alignment horizontal="center" vertical="center"/>
    </xf>
    <xf numFmtId="44" fontId="48" fillId="0" borderId="1" xfId="8" applyFont="1" applyFill="1" applyBorder="1" applyAlignment="1">
      <alignment horizontal="right" vertical="center"/>
    </xf>
    <xf numFmtId="0" fontId="64" fillId="0" borderId="15" xfId="2" applyFont="1" applyFill="1" applyBorder="1" applyAlignment="1">
      <alignment vertical="center"/>
    </xf>
    <xf numFmtId="49" fontId="48" fillId="0" borderId="1" xfId="0" applyNumberFormat="1" applyFont="1" applyFill="1" applyBorder="1" applyAlignment="1">
      <alignment horizontal="left" vertical="center" wrapText="1"/>
    </xf>
    <xf numFmtId="44" fontId="48" fillId="0" borderId="1" xfId="8" applyFont="1" applyFill="1" applyBorder="1" applyAlignment="1">
      <alignment vertical="center"/>
    </xf>
    <xf numFmtId="176" fontId="48" fillId="0" borderId="16" xfId="8" applyNumberFormat="1" applyFont="1" applyFill="1" applyBorder="1" applyAlignment="1">
      <alignment horizontal="right" vertical="center" wrapText="1"/>
    </xf>
    <xf numFmtId="49" fontId="44" fillId="0" borderId="1" xfId="0" applyNumberFormat="1" applyFont="1" applyFill="1" applyBorder="1" applyAlignment="1">
      <alignment horizontal="left" vertical="center" wrapText="1"/>
    </xf>
    <xf numFmtId="177" fontId="44" fillId="0" borderId="1" xfId="8" applyNumberFormat="1" applyFont="1" applyFill="1" applyBorder="1" applyAlignment="1">
      <alignment horizontal="center" vertical="center" wrapText="1"/>
    </xf>
    <xf numFmtId="44" fontId="44" fillId="0" borderId="1" xfId="8" applyFont="1" applyFill="1" applyBorder="1" applyAlignment="1">
      <alignment horizontal="right"/>
    </xf>
    <xf numFmtId="44" fontId="44" fillId="0" borderId="1" xfId="8" applyFont="1" applyFill="1" applyBorder="1" applyAlignment="1">
      <alignment horizontal="right" vertical="center"/>
    </xf>
    <xf numFmtId="49" fontId="44" fillId="0" borderId="33" xfId="0" applyNumberFormat="1" applyFont="1" applyFill="1" applyBorder="1" applyAlignment="1">
      <alignment horizontal="left" vertical="center" wrapText="1"/>
    </xf>
    <xf numFmtId="0" fontId="64" fillId="0" borderId="32" xfId="2" applyFont="1" applyFill="1" applyBorder="1" applyAlignment="1">
      <alignment vertical="center"/>
    </xf>
    <xf numFmtId="167" fontId="65" fillId="0" borderId="34" xfId="3" applyNumberFormat="1" applyFont="1" applyFill="1" applyBorder="1" applyAlignment="1">
      <alignment horizontal="center" vertical="center" wrapText="1"/>
    </xf>
    <xf numFmtId="0" fontId="65" fillId="0" borderId="32" xfId="2" applyFont="1" applyFill="1" applyBorder="1" applyAlignment="1">
      <alignment horizontal="center" vertical="center"/>
    </xf>
    <xf numFmtId="169" fontId="65" fillId="0" borderId="33" xfId="5" applyNumberFormat="1" applyFont="1" applyFill="1" applyBorder="1" applyAlignment="1">
      <alignment horizontal="right" vertical="center"/>
    </xf>
    <xf numFmtId="0" fontId="64" fillId="0" borderId="22" xfId="2" applyFont="1" applyBorder="1" applyAlignment="1">
      <alignment horizontal="center" vertical="center"/>
    </xf>
    <xf numFmtId="165" fontId="69" fillId="0" borderId="22" xfId="5" applyNumberFormat="1" applyFont="1" applyBorder="1" applyAlignment="1">
      <alignment horizontal="center" vertical="center"/>
    </xf>
    <xf numFmtId="164" fontId="65" fillId="4" borderId="23" xfId="3" applyNumberFormat="1" applyFont="1" applyFill="1" applyBorder="1" applyAlignment="1">
      <alignment horizontal="center" vertical="center"/>
    </xf>
    <xf numFmtId="169" fontId="65" fillId="0" borderId="21" xfId="5" applyFont="1" applyBorder="1" applyAlignment="1">
      <alignment horizontal="center" vertical="center"/>
    </xf>
    <xf numFmtId="167" fontId="65" fillId="0" borderId="23" xfId="3" applyNumberFormat="1" applyFont="1" applyBorder="1" applyAlignment="1">
      <alignment horizontal="center" vertical="center" wrapText="1"/>
    </xf>
    <xf numFmtId="0" fontId="65" fillId="0" borderId="21" xfId="2" applyFont="1" applyBorder="1" applyAlignment="1">
      <alignment horizontal="center" vertical="center"/>
    </xf>
    <xf numFmtId="169" fontId="65" fillId="0" borderId="22" xfId="5" applyFont="1" applyBorder="1" applyAlignment="1">
      <alignment horizontal="center" vertical="center"/>
    </xf>
    <xf numFmtId="0" fontId="70" fillId="7" borderId="1" xfId="2" applyFont="1" applyFill="1" applyBorder="1" applyAlignment="1">
      <alignment horizontal="center" vertical="center"/>
    </xf>
    <xf numFmtId="165" fontId="69" fillId="7" borderId="1" xfId="5" applyNumberFormat="1" applyFont="1" applyFill="1" applyBorder="1" applyAlignment="1">
      <alignment horizontal="center" vertical="center"/>
    </xf>
    <xf numFmtId="44" fontId="69" fillId="7" borderId="16" xfId="8" applyFont="1" applyFill="1" applyBorder="1" applyAlignment="1">
      <alignment horizontal="center" vertical="center"/>
    </xf>
    <xf numFmtId="164" fontId="69" fillId="7" borderId="15" xfId="3" applyNumberFormat="1" applyFont="1" applyFill="1" applyBorder="1" applyAlignment="1">
      <alignment horizontal="center" vertical="center"/>
    </xf>
    <xf numFmtId="167" fontId="69" fillId="7" borderId="16" xfId="3" applyNumberFormat="1" applyFont="1" applyFill="1" applyBorder="1" applyAlignment="1">
      <alignment horizontal="center" vertical="center" wrapText="1"/>
    </xf>
    <xf numFmtId="167" fontId="69" fillId="7" borderId="15" xfId="3" applyNumberFormat="1" applyFont="1" applyFill="1" applyBorder="1" applyAlignment="1">
      <alignment horizontal="center" vertical="center" wrapText="1"/>
    </xf>
    <xf numFmtId="167" fontId="69" fillId="7" borderId="1" xfId="3" applyNumberFormat="1" applyFont="1" applyFill="1" applyBorder="1" applyAlignment="1">
      <alignment horizontal="center" vertical="center" wrapText="1"/>
    </xf>
    <xf numFmtId="0" fontId="64" fillId="0" borderId="18" xfId="2" applyFont="1" applyBorder="1" applyAlignment="1">
      <alignment horizontal="center" vertical="center"/>
    </xf>
    <xf numFmtId="10" fontId="65" fillId="0" borderId="18" xfId="6" applyNumberFormat="1" applyFont="1" applyFill="1" applyBorder="1" applyAlignment="1">
      <alignment horizontal="center" vertical="center"/>
    </xf>
    <xf numFmtId="44" fontId="65" fillId="0" borderId="19" xfId="3" applyNumberFormat="1" applyFont="1" applyFill="1" applyBorder="1" applyAlignment="1">
      <alignment horizontal="center" vertical="center"/>
    </xf>
    <xf numFmtId="164" fontId="65" fillId="0" borderId="17" xfId="3" applyNumberFormat="1" applyFont="1" applyFill="1" applyBorder="1" applyAlignment="1">
      <alignment horizontal="center" vertical="center"/>
    </xf>
    <xf numFmtId="164" fontId="65" fillId="0" borderId="19" xfId="3" applyNumberFormat="1" applyFont="1" applyFill="1" applyBorder="1" applyAlignment="1">
      <alignment horizontal="center" vertical="center"/>
    </xf>
    <xf numFmtId="164" fontId="65" fillId="0" borderId="18" xfId="3" applyNumberFormat="1" applyFont="1" applyFill="1" applyBorder="1" applyAlignment="1">
      <alignment horizontal="center" vertical="center"/>
    </xf>
    <xf numFmtId="9" fontId="64" fillId="0" borderId="37" xfId="2" applyNumberFormat="1" applyFont="1" applyBorder="1" applyAlignment="1">
      <alignment horizontal="center" vertical="center"/>
    </xf>
    <xf numFmtId="0" fontId="72" fillId="0" borderId="39" xfId="2" applyFont="1" applyBorder="1" applyAlignment="1">
      <alignment horizontal="left" vertical="center" wrapText="1"/>
    </xf>
    <xf numFmtId="164" fontId="69" fillId="0" borderId="38" xfId="3" applyNumberFormat="1" applyFont="1" applyFill="1" applyBorder="1" applyAlignment="1">
      <alignment vertical="center"/>
    </xf>
    <xf numFmtId="0" fontId="71" fillId="0" borderId="39" xfId="2" applyFont="1" applyBorder="1" applyAlignment="1">
      <alignment horizontal="center" vertical="center" wrapText="1"/>
    </xf>
    <xf numFmtId="43" fontId="71" fillId="0" borderId="37" xfId="2" applyNumberFormat="1" applyFont="1" applyBorder="1" applyAlignment="1">
      <alignment horizontal="left" vertical="center" wrapText="1"/>
    </xf>
    <xf numFmtId="0" fontId="44" fillId="0" borderId="4" xfId="0" applyFont="1" applyFill="1" applyBorder="1" applyAlignment="1">
      <alignment horizontal="center" vertical="center"/>
    </xf>
    <xf numFmtId="0" fontId="44" fillId="0" borderId="1" xfId="0" applyFont="1" applyFill="1" applyBorder="1" applyAlignment="1">
      <alignment horizontal="left" vertical="center" wrapText="1"/>
    </xf>
    <xf numFmtId="0" fontId="44" fillId="0" borderId="1" xfId="0" applyFont="1" applyFill="1" applyBorder="1" applyAlignment="1">
      <alignment horizontal="center" vertical="center"/>
    </xf>
    <xf numFmtId="2" fontId="44" fillId="0" borderId="1" xfId="0" applyNumberFormat="1" applyFont="1" applyFill="1" applyBorder="1" applyAlignment="1">
      <alignment horizontal="center" vertical="center"/>
    </xf>
    <xf numFmtId="0" fontId="73" fillId="4" borderId="28" xfId="2" applyFont="1" applyFill="1" applyBorder="1" applyAlignment="1">
      <alignment horizontal="center" vertical="center" wrapText="1"/>
    </xf>
    <xf numFmtId="0" fontId="74" fillId="4" borderId="28" xfId="2" applyFont="1" applyFill="1" applyBorder="1" applyAlignment="1">
      <alignment vertical="top"/>
    </xf>
    <xf numFmtId="0" fontId="67" fillId="4" borderId="29" xfId="2" applyFont="1" applyFill="1" applyBorder="1" applyAlignment="1">
      <alignment vertical="top"/>
    </xf>
    <xf numFmtId="1" fontId="75" fillId="7" borderId="20" xfId="2" applyNumberFormat="1" applyFont="1" applyFill="1" applyBorder="1" applyAlignment="1">
      <alignment horizontal="center" vertical="center" wrapText="1"/>
    </xf>
    <xf numFmtId="1" fontId="75" fillId="0" borderId="30" xfId="2" applyNumberFormat="1" applyFont="1" applyBorder="1" applyAlignment="1">
      <alignment horizontal="center" vertical="center" wrapText="1"/>
    </xf>
    <xf numFmtId="0" fontId="77" fillId="0" borderId="30" xfId="2" applyFont="1" applyBorder="1" applyAlignment="1">
      <alignment horizontal="justify" vertical="center"/>
    </xf>
    <xf numFmtId="0" fontId="76" fillId="0" borderId="31" xfId="2" applyFont="1" applyBorder="1" applyAlignment="1">
      <alignment horizontal="justify" vertical="center"/>
    </xf>
    <xf numFmtId="167" fontId="27" fillId="0" borderId="0" xfId="2" applyNumberFormat="1" applyFont="1" applyFill="1" applyAlignment="1">
      <alignment horizontal="left"/>
    </xf>
    <xf numFmtId="169" fontId="35" fillId="0" borderId="0" xfId="5" applyFont="1" applyFill="1"/>
    <xf numFmtId="171" fontId="35" fillId="0" borderId="0" xfId="5" applyNumberFormat="1" applyFont="1" applyFill="1"/>
    <xf numFmtId="0" fontId="14" fillId="0" borderId="0" xfId="2" applyFont="1" applyFill="1"/>
    <xf numFmtId="176" fontId="43" fillId="7" borderId="1" xfId="8" applyNumberFormat="1" applyFont="1" applyFill="1" applyBorder="1" applyAlignment="1">
      <alignment vertical="center"/>
    </xf>
    <xf numFmtId="44" fontId="43" fillId="7" borderId="1" xfId="8" applyFont="1" applyFill="1" applyBorder="1" applyAlignment="1">
      <alignment vertical="center"/>
    </xf>
    <xf numFmtId="176" fontId="42" fillId="0" borderId="1" xfId="8" applyNumberFormat="1" applyFont="1" applyFill="1" applyBorder="1" applyAlignment="1">
      <alignment horizontal="center" vertical="center" wrapText="1"/>
    </xf>
    <xf numFmtId="44" fontId="44" fillId="0" borderId="16" xfId="8" applyFont="1" applyFill="1" applyBorder="1" applyAlignment="1">
      <alignment horizontal="right" vertical="center" wrapText="1"/>
    </xf>
    <xf numFmtId="0" fontId="44" fillId="0" borderId="17" xfId="9" applyNumberFormat="1" applyFont="1" applyFill="1" applyBorder="1" applyAlignment="1">
      <alignment horizontal="center" vertical="center" wrapText="1"/>
    </xf>
    <xf numFmtId="176" fontId="44" fillId="0" borderId="18" xfId="8" applyNumberFormat="1" applyFont="1" applyFill="1" applyBorder="1" applyAlignment="1">
      <alignment horizontal="center" vertical="center" wrapText="1"/>
    </xf>
    <xf numFmtId="44" fontId="44" fillId="0" borderId="16" xfId="8" applyFont="1" applyFill="1" applyBorder="1" applyAlignment="1">
      <alignment horizontal="right" wrapText="1"/>
    </xf>
    <xf numFmtId="44" fontId="48" fillId="0" borderId="16" xfId="8" applyFont="1" applyFill="1" applyBorder="1" applyAlignment="1">
      <alignment horizontal="right" wrapText="1"/>
    </xf>
    <xf numFmtId="44" fontId="48" fillId="0" borderId="16" xfId="8" applyFont="1" applyFill="1" applyBorder="1" applyAlignment="1">
      <alignment horizontal="right" vertical="center" wrapText="1"/>
    </xf>
    <xf numFmtId="44" fontId="44" fillId="0" borderId="16" xfId="8" applyFont="1" applyFill="1" applyBorder="1" applyAlignment="1">
      <alignment wrapText="1"/>
    </xf>
    <xf numFmtId="44" fontId="48" fillId="0" borderId="16" xfId="8" applyFont="1" applyFill="1" applyBorder="1" applyAlignment="1">
      <alignment vertical="center" wrapText="1"/>
    </xf>
    <xf numFmtId="0" fontId="45" fillId="0" borderId="1" xfId="0" applyFont="1" applyFill="1" applyBorder="1" applyAlignment="1">
      <alignment horizontal="center" vertical="center" wrapText="1"/>
    </xf>
    <xf numFmtId="44" fontId="44" fillId="0" borderId="19" xfId="8" applyFont="1" applyFill="1" applyBorder="1" applyAlignment="1">
      <alignment vertical="center" wrapText="1"/>
    </xf>
    <xf numFmtId="44" fontId="44" fillId="7" borderId="16" xfId="8" applyFont="1" applyFill="1" applyBorder="1" applyAlignment="1">
      <alignment horizontal="right" wrapText="1"/>
    </xf>
    <xf numFmtId="0" fontId="52" fillId="7" borderId="21" xfId="0" applyFont="1" applyFill="1" applyBorder="1" applyAlignment="1">
      <alignment horizontal="center" vertical="center" wrapText="1"/>
    </xf>
    <xf numFmtId="0" fontId="52" fillId="7" borderId="22" xfId="0" applyFont="1" applyFill="1" applyBorder="1" applyAlignment="1">
      <alignment horizontal="center" vertical="center" wrapText="1"/>
    </xf>
    <xf numFmtId="0" fontId="52" fillId="7" borderId="23" xfId="0" applyFont="1" applyFill="1" applyBorder="1" applyAlignment="1">
      <alignment horizontal="center" vertical="center" wrapText="1"/>
    </xf>
    <xf numFmtId="167" fontId="27" fillId="0" borderId="0" xfId="2" applyNumberFormat="1" applyFont="1"/>
    <xf numFmtId="0" fontId="22" fillId="0" borderId="1" xfId="10" applyFont="1" applyBorder="1" applyAlignment="1" applyProtection="1">
      <alignment horizontal="center"/>
      <protection locked="0"/>
    </xf>
    <xf numFmtId="167" fontId="36" fillId="0" borderId="0" xfId="2" applyNumberFormat="1" applyFont="1"/>
    <xf numFmtId="43" fontId="28" fillId="0" borderId="0" xfId="9" applyFont="1" applyAlignment="1">
      <alignment vertical="center"/>
    </xf>
    <xf numFmtId="43" fontId="35" fillId="0" borderId="6" xfId="9" applyFont="1" applyBorder="1" applyAlignment="1">
      <alignment horizontal="left" vertical="center" wrapText="1"/>
    </xf>
    <xf numFmtId="43" fontId="24" fillId="0" borderId="21" xfId="9" applyFont="1" applyBorder="1" applyAlignment="1">
      <alignment horizontal="center" vertical="center"/>
    </xf>
    <xf numFmtId="43" fontId="24" fillId="7" borderId="15" xfId="9" applyFont="1" applyFill="1" applyBorder="1" applyAlignment="1">
      <alignment horizontal="center" vertical="center"/>
    </xf>
    <xf numFmtId="43" fontId="28" fillId="0" borderId="15" xfId="9" applyFont="1" applyFill="1" applyBorder="1" applyAlignment="1">
      <alignment horizontal="center" vertical="center"/>
    </xf>
    <xf numFmtId="43" fontId="28" fillId="7" borderId="15" xfId="9" applyFont="1" applyFill="1" applyBorder="1" applyAlignment="1">
      <alignment horizontal="center" vertical="center"/>
    </xf>
    <xf numFmtId="43" fontId="65" fillId="0" borderId="15" xfId="9" applyFont="1" applyFill="1" applyBorder="1" applyAlignment="1">
      <alignment horizontal="center" vertical="center"/>
    </xf>
    <xf numFmtId="43" fontId="65" fillId="7" borderId="15" xfId="9" applyFont="1" applyFill="1" applyBorder="1" applyAlignment="1">
      <alignment horizontal="center" vertical="center"/>
    </xf>
    <xf numFmtId="43" fontId="44" fillId="7" borderId="15" xfId="9" applyFont="1" applyFill="1" applyBorder="1" applyAlignment="1">
      <alignment horizontal="center" vertical="center" wrapText="1"/>
    </xf>
    <xf numFmtId="43" fontId="44" fillId="0" borderId="15" xfId="9" applyFont="1" applyFill="1" applyBorder="1" applyAlignment="1">
      <alignment horizontal="center" vertical="center" wrapText="1"/>
    </xf>
    <xf numFmtId="43" fontId="48" fillId="0" borderId="15" xfId="9" applyFont="1" applyFill="1" applyBorder="1" applyAlignment="1">
      <alignment horizontal="center" vertical="center" wrapText="1"/>
    </xf>
    <xf numFmtId="43" fontId="48" fillId="0" borderId="15" xfId="9" applyFont="1" applyFill="1" applyBorder="1" applyAlignment="1">
      <alignment horizontal="center" vertical="center"/>
    </xf>
    <xf numFmtId="43" fontId="44" fillId="0" borderId="15" xfId="9" applyFont="1" applyFill="1" applyBorder="1" applyAlignment="1">
      <alignment horizontal="center" vertical="center"/>
    </xf>
    <xf numFmtId="43" fontId="44" fillId="0" borderId="32" xfId="9" applyFont="1" applyFill="1" applyBorder="1" applyAlignment="1">
      <alignment horizontal="center" vertical="center"/>
    </xf>
    <xf numFmtId="43" fontId="65" fillId="0" borderId="29" xfId="9" applyFont="1" applyBorder="1" applyAlignment="1">
      <alignment horizontal="center" vertical="center"/>
    </xf>
    <xf numFmtId="43" fontId="69" fillId="7" borderId="4" xfId="9" applyFont="1" applyFill="1" applyBorder="1" applyAlignment="1">
      <alignment horizontal="center" vertical="center" wrapText="1"/>
    </xf>
    <xf numFmtId="43" fontId="65" fillId="0" borderId="31" xfId="9" applyFont="1" applyFill="1" applyBorder="1" applyAlignment="1">
      <alignment horizontal="center" vertical="center"/>
    </xf>
    <xf numFmtId="43" fontId="72" fillId="0" borderId="36" xfId="9" applyFont="1" applyBorder="1" applyAlignment="1">
      <alignment horizontal="left" vertical="center" wrapText="1"/>
    </xf>
    <xf numFmtId="43" fontId="37" fillId="0" borderId="0" xfId="9" applyFont="1" applyAlignment="1">
      <alignment vertical="center"/>
    </xf>
    <xf numFmtId="43" fontId="14" fillId="0" borderId="0" xfId="9" applyFont="1" applyAlignment="1">
      <alignment vertical="center"/>
    </xf>
    <xf numFmtId="43" fontId="34" fillId="0" borderId="9" xfId="9" applyFont="1" applyBorder="1" applyAlignment="1">
      <alignment vertical="center"/>
    </xf>
    <xf numFmtId="176" fontId="46" fillId="0" borderId="1" xfId="8" applyNumberFormat="1" applyFont="1" applyFill="1" applyBorder="1" applyAlignment="1">
      <alignment horizontal="left" vertical="center" wrapText="1"/>
    </xf>
    <xf numFmtId="176" fontId="48" fillId="0" borderId="1" xfId="8" applyNumberFormat="1" applyFont="1" applyFill="1" applyBorder="1" applyAlignment="1">
      <alignment horizontal="left" vertical="center" wrapText="1"/>
    </xf>
    <xf numFmtId="0" fontId="13" fillId="0" borderId="1" xfId="10" applyFont="1" applyFill="1" applyBorder="1" applyAlignment="1" applyProtection="1">
      <alignment horizontal="center"/>
      <protection locked="0"/>
    </xf>
    <xf numFmtId="43" fontId="78" fillId="0" borderId="0" xfId="9" applyFont="1" applyAlignment="1">
      <alignment horizontal="left"/>
    </xf>
    <xf numFmtId="167" fontId="79" fillId="0" borderId="16" xfId="3" applyNumberFormat="1" applyFont="1" applyFill="1" applyBorder="1" applyAlignment="1">
      <alignment horizontal="center" vertical="center" wrapText="1"/>
    </xf>
    <xf numFmtId="176" fontId="48" fillId="0" borderId="7" xfId="8" applyNumberFormat="1" applyFont="1" applyFill="1" applyBorder="1" applyAlignment="1">
      <alignment horizontal="center" vertical="center" wrapText="1"/>
    </xf>
    <xf numFmtId="49" fontId="48" fillId="0" borderId="33" xfId="0" applyNumberFormat="1" applyFont="1" applyFill="1" applyBorder="1" applyAlignment="1">
      <alignment horizontal="left" vertical="center" wrapText="1"/>
    </xf>
    <xf numFmtId="176" fontId="48" fillId="0" borderId="33" xfId="8" applyNumberFormat="1" applyFont="1" applyFill="1" applyBorder="1" applyAlignment="1">
      <alignment horizontal="center" vertical="center"/>
    </xf>
    <xf numFmtId="2" fontId="48" fillId="0" borderId="33" xfId="8" applyNumberFormat="1" applyFont="1" applyFill="1" applyBorder="1" applyAlignment="1">
      <alignment horizontal="center" vertical="center"/>
    </xf>
    <xf numFmtId="44" fontId="48" fillId="0" borderId="33" xfId="8" applyFont="1" applyFill="1" applyBorder="1" applyAlignment="1">
      <alignment vertical="center"/>
    </xf>
    <xf numFmtId="178" fontId="48" fillId="0" borderId="34" xfId="8" applyNumberFormat="1" applyFont="1" applyFill="1" applyBorder="1" applyAlignment="1">
      <alignment vertical="center"/>
    </xf>
    <xf numFmtId="0" fontId="67" fillId="0" borderId="32" xfId="2" applyFont="1" applyFill="1" applyBorder="1" applyAlignment="1">
      <alignment vertical="center"/>
    </xf>
    <xf numFmtId="167" fontId="68" fillId="0" borderId="34" xfId="3" applyNumberFormat="1" applyFont="1" applyFill="1" applyBorder="1" applyAlignment="1">
      <alignment horizontal="center" vertical="center" wrapText="1"/>
    </xf>
    <xf numFmtId="0" fontId="68" fillId="0" borderId="32" xfId="2" applyFont="1" applyFill="1" applyBorder="1" applyAlignment="1">
      <alignment horizontal="center" vertical="center"/>
    </xf>
    <xf numFmtId="169" fontId="68" fillId="0" borderId="33" xfId="5" applyNumberFormat="1" applyFont="1" applyFill="1" applyBorder="1" applyAlignment="1">
      <alignment horizontal="right" vertical="center"/>
    </xf>
    <xf numFmtId="43" fontId="48" fillId="0" borderId="32" xfId="9" applyFont="1" applyFill="1" applyBorder="1" applyAlignment="1">
      <alignment horizontal="center" vertical="center"/>
    </xf>
    <xf numFmtId="177" fontId="48" fillId="0" borderId="1" xfId="8" applyNumberFormat="1" applyFont="1" applyFill="1" applyBorder="1" applyAlignment="1">
      <alignment horizontal="center" vertical="center"/>
    </xf>
    <xf numFmtId="44" fontId="48" fillId="0" borderId="1" xfId="8" applyFont="1" applyFill="1" applyBorder="1"/>
    <xf numFmtId="0" fontId="48" fillId="0" borderId="1" xfId="8" applyNumberFormat="1" applyFont="1" applyFill="1" applyBorder="1" applyAlignment="1">
      <alignment horizontal="center" vertical="center"/>
    </xf>
    <xf numFmtId="177" fontId="48" fillId="0" borderId="1" xfId="8" applyNumberFormat="1" applyFont="1" applyFill="1" applyBorder="1" applyAlignment="1">
      <alignment horizontal="center" vertical="center" wrapText="1"/>
    </xf>
    <xf numFmtId="0" fontId="48" fillId="0" borderId="4" xfId="9" applyNumberFormat="1" applyFont="1" applyFill="1" applyBorder="1" applyAlignment="1">
      <alignment horizontal="center" vertical="center" wrapText="1"/>
    </xf>
    <xf numFmtId="2" fontId="46" fillId="0" borderId="1" xfId="8" applyNumberFormat="1" applyFont="1" applyFill="1" applyBorder="1" applyAlignment="1">
      <alignment horizontal="center" vertical="center" wrapText="1"/>
    </xf>
    <xf numFmtId="44" fontId="17" fillId="0" borderId="1" xfId="8" applyFont="1" applyFill="1" applyBorder="1" applyAlignment="1">
      <alignment horizontal="center" vertical="center" wrapText="1"/>
    </xf>
    <xf numFmtId="176" fontId="46" fillId="0" borderId="16" xfId="8" applyNumberFormat="1" applyFont="1" applyFill="1" applyBorder="1" applyAlignment="1">
      <alignment wrapText="1"/>
    </xf>
    <xf numFmtId="0" fontId="35" fillId="0" borderId="15" xfId="2" applyFont="1" applyFill="1" applyBorder="1" applyAlignment="1">
      <alignment vertical="center"/>
    </xf>
    <xf numFmtId="0" fontId="79" fillId="0" borderId="15" xfId="2" applyFont="1" applyFill="1" applyBorder="1" applyAlignment="1">
      <alignment horizontal="center" vertical="center"/>
    </xf>
    <xf numFmtId="169" fontId="79" fillId="0" borderId="1" xfId="5" applyNumberFormat="1" applyFont="1" applyFill="1" applyBorder="1" applyAlignment="1">
      <alignment horizontal="right" vertical="center"/>
    </xf>
    <xf numFmtId="43" fontId="79" fillId="0" borderId="15" xfId="9" applyFont="1" applyFill="1" applyBorder="1" applyAlignment="1">
      <alignment horizontal="center" vertical="center"/>
    </xf>
    <xf numFmtId="0" fontId="81" fillId="0" borderId="23" xfId="10" applyFont="1" applyFill="1" applyBorder="1"/>
    <xf numFmtId="0" fontId="81" fillId="0" borderId="16" xfId="10" applyFont="1" applyFill="1" applyBorder="1"/>
    <xf numFmtId="0" fontId="81" fillId="0" borderId="34" xfId="10" applyFont="1" applyFill="1" applyBorder="1" applyAlignment="1">
      <alignment vertical="center"/>
    </xf>
    <xf numFmtId="0" fontId="6" fillId="0" borderId="16" xfId="10" applyFont="1" applyFill="1" applyBorder="1" applyAlignment="1" applyProtection="1">
      <alignment vertical="center"/>
      <protection hidden="1"/>
    </xf>
    <xf numFmtId="0" fontId="6" fillId="0" borderId="1" xfId="10" applyFont="1" applyFill="1" applyBorder="1" applyAlignment="1" applyProtection="1">
      <alignment vertical="center"/>
      <protection locked="0"/>
    </xf>
    <xf numFmtId="0" fontId="6" fillId="0" borderId="1" xfId="10" applyFont="1" applyFill="1" applyBorder="1" applyAlignment="1" applyProtection="1">
      <alignment vertical="center"/>
      <protection hidden="1"/>
    </xf>
    <xf numFmtId="0" fontId="13" fillId="0" borderId="1" xfId="10" applyFont="1" applyFill="1" applyBorder="1" applyAlignment="1" applyProtection="1">
      <alignment vertical="center"/>
      <protection hidden="1"/>
    </xf>
    <xf numFmtId="0" fontId="13" fillId="0" borderId="16" xfId="10" applyFont="1" applyFill="1" applyBorder="1" applyAlignment="1" applyProtection="1">
      <alignment vertical="center"/>
      <protection hidden="1"/>
    </xf>
    <xf numFmtId="44" fontId="13" fillId="0" borderId="16" xfId="12" applyFont="1" applyFill="1" applyBorder="1" applyAlignment="1" applyProtection="1">
      <protection hidden="1"/>
    </xf>
    <xf numFmtId="44" fontId="6" fillId="0" borderId="42" xfId="12" applyFont="1" applyFill="1" applyBorder="1" applyAlignment="1" applyProtection="1">
      <protection hidden="1"/>
    </xf>
    <xf numFmtId="164" fontId="6" fillId="0" borderId="42" xfId="10" applyNumberFormat="1" applyFont="1" applyFill="1" applyBorder="1" applyProtection="1">
      <protection hidden="1"/>
    </xf>
    <xf numFmtId="0" fontId="6" fillId="0" borderId="16" xfId="10" applyFont="1" applyFill="1" applyBorder="1" applyAlignment="1" applyProtection="1">
      <alignment horizontal="center" vertical="center"/>
      <protection hidden="1"/>
    </xf>
    <xf numFmtId="44" fontId="12" fillId="0" borderId="57" xfId="12" applyFont="1" applyFill="1" applyBorder="1" applyAlignment="1" applyProtection="1">
      <alignment vertical="center"/>
      <protection hidden="1"/>
    </xf>
    <xf numFmtId="0" fontId="30" fillId="0" borderId="0" xfId="2" applyFont="1" applyAlignment="1">
      <alignment horizontal="center" vertical="center" wrapText="1"/>
    </xf>
    <xf numFmtId="0" fontId="30" fillId="0" borderId="0" xfId="2" applyFont="1" applyAlignment="1">
      <alignment horizontal="center" vertical="center"/>
    </xf>
    <xf numFmtId="0" fontId="14" fillId="0" borderId="0" xfId="2" applyFont="1" applyAlignment="1">
      <alignment horizontal="center" vertical="center"/>
    </xf>
    <xf numFmtId="0" fontId="34" fillId="0" borderId="0" xfId="2" applyFont="1" applyAlignment="1">
      <alignment horizontal="center" vertical="center"/>
    </xf>
    <xf numFmtId="0" fontId="34" fillId="0" borderId="9" xfId="2" applyFont="1" applyBorder="1" applyAlignment="1">
      <alignment horizontal="center" vertical="center"/>
    </xf>
    <xf numFmtId="0" fontId="30" fillId="0" borderId="6" xfId="2" applyFont="1" applyBorder="1" applyAlignment="1">
      <alignment horizontal="center" vertical="center" wrapText="1"/>
    </xf>
    <xf numFmtId="0" fontId="25" fillId="0" borderId="2" xfId="4" applyFont="1" applyBorder="1" applyAlignment="1">
      <alignment horizontal="left" vertical="center"/>
    </xf>
    <xf numFmtId="0" fontId="25" fillId="0" borderId="3" xfId="4" applyFont="1" applyBorder="1" applyAlignment="1">
      <alignment horizontal="left" vertical="center"/>
    </xf>
    <xf numFmtId="0" fontId="25" fillId="0" borderId="4" xfId="4" applyFont="1" applyBorder="1" applyAlignment="1">
      <alignment horizontal="left" vertical="center"/>
    </xf>
    <xf numFmtId="0" fontId="29" fillId="0" borderId="2" xfId="2" applyFont="1" applyBorder="1" applyAlignment="1">
      <alignment horizontal="center" vertical="center" wrapText="1"/>
    </xf>
    <xf numFmtId="0" fontId="29" fillId="0" borderId="3" xfId="2" applyFont="1" applyBorder="1" applyAlignment="1">
      <alignment horizontal="center" vertical="center" wrapText="1"/>
    </xf>
    <xf numFmtId="0" fontId="29" fillId="0" borderId="4" xfId="2" applyFont="1" applyBorder="1" applyAlignment="1">
      <alignment horizontal="center" vertical="center" wrapText="1"/>
    </xf>
    <xf numFmtId="164" fontId="24" fillId="0" borderId="2" xfId="3" applyNumberFormat="1" applyFont="1" applyBorder="1" applyAlignment="1">
      <alignment horizontal="center" vertical="center"/>
    </xf>
    <xf numFmtId="164" fontId="24" fillId="0" borderId="4" xfId="3" applyNumberFormat="1" applyFont="1" applyBorder="1" applyAlignment="1">
      <alignment horizontal="center" vertical="center"/>
    </xf>
    <xf numFmtId="0" fontId="25" fillId="0" borderId="3" xfId="2" applyFont="1" applyBorder="1" applyAlignment="1">
      <alignment horizontal="left" vertical="center"/>
    </xf>
    <xf numFmtId="0" fontId="35" fillId="8" borderId="1" xfId="2" applyFont="1" applyFill="1" applyBorder="1" applyAlignment="1">
      <alignment horizontal="left" vertical="center" wrapText="1"/>
    </xf>
    <xf numFmtId="0" fontId="25" fillId="0" borderId="21" xfId="2" applyFont="1" applyBorder="1" applyAlignment="1">
      <alignment horizontal="center" vertical="center"/>
    </xf>
    <xf numFmtId="0" fontId="25" fillId="0" borderId="29" xfId="2" applyFont="1" applyBorder="1" applyAlignment="1">
      <alignment horizontal="center" vertical="center"/>
    </xf>
    <xf numFmtId="0" fontId="25" fillId="0" borderId="22" xfId="2" applyFont="1" applyBorder="1" applyAlignment="1">
      <alignment horizontal="center" vertical="center"/>
    </xf>
    <xf numFmtId="0" fontId="25" fillId="0" borderId="23" xfId="2" applyFont="1" applyBorder="1" applyAlignment="1">
      <alignment horizontal="center" vertical="center"/>
    </xf>
    <xf numFmtId="0" fontId="25" fillId="0" borderId="17" xfId="2" applyFont="1" applyBorder="1" applyAlignment="1">
      <alignment horizontal="center" vertical="center"/>
    </xf>
    <xf numFmtId="0" fontId="25" fillId="0" borderId="31" xfId="2" applyFont="1" applyBorder="1" applyAlignment="1">
      <alignment horizontal="center" vertical="center"/>
    </xf>
    <xf numFmtId="0" fontId="25" fillId="0" borderId="18" xfId="2" applyFont="1" applyBorder="1" applyAlignment="1">
      <alignment horizontal="center" vertical="center"/>
    </xf>
    <xf numFmtId="0" fontId="25" fillId="0" borderId="19" xfId="2" applyFont="1" applyBorder="1" applyAlignment="1">
      <alignment horizontal="center" vertical="center"/>
    </xf>
    <xf numFmtId="0" fontId="24" fillId="0" borderId="24" xfId="2" applyFont="1" applyBorder="1" applyAlignment="1">
      <alignment horizontal="center" vertical="center" wrapText="1"/>
    </xf>
    <xf numFmtId="0" fontId="24" fillId="0" borderId="25" xfId="2" applyFont="1" applyBorder="1" applyAlignment="1">
      <alignment horizontal="center" vertical="center" wrapText="1"/>
    </xf>
    <xf numFmtId="0" fontId="24" fillId="0" borderId="26" xfId="2" applyFont="1" applyBorder="1" applyAlignment="1">
      <alignment horizontal="center" vertical="center" wrapText="1"/>
    </xf>
    <xf numFmtId="0" fontId="24" fillId="0" borderId="27" xfId="2" applyFont="1" applyBorder="1" applyAlignment="1">
      <alignment horizontal="center" vertical="center" wrapText="1"/>
    </xf>
    <xf numFmtId="0" fontId="24" fillId="0" borderId="21" xfId="2" applyFont="1" applyBorder="1" applyAlignment="1">
      <alignment horizontal="center" vertical="center"/>
    </xf>
    <xf numFmtId="0" fontId="24" fillId="0" borderId="22" xfId="2" applyFont="1" applyBorder="1" applyAlignment="1">
      <alignment horizontal="center" vertical="center"/>
    </xf>
    <xf numFmtId="0" fontId="24" fillId="0" borderId="23" xfId="2" applyFont="1" applyBorder="1" applyAlignment="1">
      <alignment horizontal="center" vertical="center"/>
    </xf>
    <xf numFmtId="0" fontId="24" fillId="0" borderId="21" xfId="2" applyFont="1" applyBorder="1" applyAlignment="1">
      <alignment horizontal="center" vertical="center" wrapText="1"/>
    </xf>
    <xf numFmtId="0" fontId="24" fillId="0" borderId="23" xfId="2" applyFont="1" applyBorder="1" applyAlignment="1">
      <alignment horizontal="center" vertical="center" wrapText="1"/>
    </xf>
    <xf numFmtId="0" fontId="24" fillId="0" borderId="17" xfId="2" applyFont="1" applyBorder="1" applyAlignment="1">
      <alignment horizontal="center" vertical="center" wrapText="1"/>
    </xf>
    <xf numFmtId="0" fontId="24" fillId="0" borderId="19" xfId="2" applyFont="1" applyBorder="1" applyAlignment="1">
      <alignment horizontal="center" vertical="center" wrapText="1"/>
    </xf>
    <xf numFmtId="0" fontId="24" fillId="0" borderId="18" xfId="2" applyFont="1" applyBorder="1" applyAlignment="1">
      <alignment horizontal="center" vertical="center" wrapText="1"/>
    </xf>
    <xf numFmtId="0" fontId="25" fillId="0" borderId="2" xfId="4" applyFont="1" applyBorder="1" applyAlignment="1">
      <alignment horizontal="left" vertical="center" wrapText="1"/>
    </xf>
    <xf numFmtId="0" fontId="25" fillId="0" borderId="3" xfId="4" applyFont="1" applyBorder="1" applyAlignment="1">
      <alignment horizontal="left" vertical="center" wrapText="1"/>
    </xf>
    <xf numFmtId="0" fontId="31" fillId="0" borderId="3" xfId="2" applyFont="1" applyBorder="1" applyAlignment="1">
      <alignment horizontal="center" vertical="center" wrapText="1"/>
    </xf>
    <xf numFmtId="0" fontId="31" fillId="0" borderId="4" xfId="2" applyFont="1" applyBorder="1" applyAlignment="1">
      <alignment horizontal="center" vertical="center" wrapText="1"/>
    </xf>
    <xf numFmtId="164" fontId="24" fillId="0" borderId="2" xfId="3" applyNumberFormat="1" applyFont="1" applyBorder="1" applyAlignment="1">
      <alignment horizontal="right" vertical="center"/>
    </xf>
    <xf numFmtId="164" fontId="24" fillId="0" borderId="4" xfId="3" applyNumberFormat="1" applyFont="1" applyBorder="1" applyAlignment="1">
      <alignment horizontal="right" vertical="center"/>
    </xf>
    <xf numFmtId="0" fontId="31" fillId="3" borderId="2" xfId="4" applyFont="1" applyFill="1" applyBorder="1" applyAlignment="1">
      <alignment horizontal="left" vertical="center" wrapText="1"/>
    </xf>
    <xf numFmtId="0" fontId="31" fillId="3" borderId="3" xfId="4" applyFont="1" applyFill="1" applyBorder="1" applyAlignment="1">
      <alignment horizontal="left" vertical="center" wrapText="1"/>
    </xf>
    <xf numFmtId="0" fontId="25" fillId="0" borderId="5" xfId="4" applyFont="1" applyBorder="1" applyAlignment="1">
      <alignment horizontal="left" vertical="center"/>
    </xf>
    <xf numFmtId="0" fontId="25" fillId="0" borderId="6" xfId="4" applyFont="1" applyBorder="1" applyAlignment="1">
      <alignment horizontal="left" vertical="center"/>
    </xf>
    <xf numFmtId="0" fontId="25" fillId="0" borderId="7" xfId="4" applyFont="1" applyBorder="1" applyAlignment="1">
      <alignment horizontal="left" vertical="center"/>
    </xf>
    <xf numFmtId="0" fontId="25" fillId="0" borderId="8" xfId="4" applyFont="1" applyBorder="1" applyAlignment="1">
      <alignment horizontal="left" vertical="center"/>
    </xf>
    <xf numFmtId="0" fontId="25" fillId="0" borderId="9" xfId="4" applyFont="1" applyBorder="1" applyAlignment="1">
      <alignment horizontal="left" vertical="center"/>
    </xf>
    <xf numFmtId="0" fontId="25" fillId="0" borderId="10" xfId="4" applyFont="1" applyBorder="1" applyAlignment="1">
      <alignment horizontal="left" vertical="center"/>
    </xf>
    <xf numFmtId="0" fontId="25" fillId="0" borderId="5" xfId="4" applyFont="1" applyBorder="1" applyAlignment="1">
      <alignment horizontal="left" vertical="center" wrapText="1"/>
    </xf>
    <xf numFmtId="0" fontId="25" fillId="0" borderId="6" xfId="4" applyFont="1" applyBorder="1" applyAlignment="1">
      <alignment horizontal="left" vertical="center" wrapText="1"/>
    </xf>
    <xf numFmtId="0" fontId="25" fillId="0" borderId="8" xfId="4" applyFont="1" applyBorder="1" applyAlignment="1">
      <alignment horizontal="left" vertical="center" wrapText="1"/>
    </xf>
    <xf numFmtId="0" fontId="25" fillId="0" borderId="9" xfId="4" applyFont="1" applyBorder="1" applyAlignment="1">
      <alignment horizontal="left" vertical="center" wrapText="1"/>
    </xf>
    <xf numFmtId="0" fontId="31" fillId="0" borderId="6" xfId="2" applyFont="1" applyBorder="1" applyAlignment="1">
      <alignment horizontal="center" vertical="center" wrapText="1"/>
    </xf>
    <xf numFmtId="0" fontId="31" fillId="0" borderId="7" xfId="2" applyFont="1" applyBorder="1" applyAlignment="1">
      <alignment horizontal="center" vertical="center" wrapText="1"/>
    </xf>
    <xf numFmtId="0" fontId="31" fillId="0" borderId="9" xfId="2" applyFont="1" applyBorder="1" applyAlignment="1">
      <alignment horizontal="center" vertical="center" wrapText="1"/>
    </xf>
    <xf numFmtId="0" fontId="31" fillId="0" borderId="10" xfId="2" applyFont="1" applyBorder="1" applyAlignment="1">
      <alignment horizontal="center" vertical="center" wrapText="1"/>
    </xf>
    <xf numFmtId="0" fontId="29" fillId="0" borderId="5" xfId="2" applyFont="1" applyBorder="1" applyAlignment="1">
      <alignment horizontal="center" vertical="center" wrapText="1"/>
    </xf>
    <xf numFmtId="0" fontId="29" fillId="0" borderId="6" xfId="2" applyFont="1" applyBorder="1" applyAlignment="1">
      <alignment horizontal="center" vertical="center" wrapText="1"/>
    </xf>
    <xf numFmtId="0" fontId="29" fillId="0" borderId="7" xfId="2" applyFont="1" applyBorder="1" applyAlignment="1">
      <alignment horizontal="center" vertical="center" wrapText="1"/>
    </xf>
    <xf numFmtId="0" fontId="29" fillId="0" borderId="8" xfId="2" applyFont="1" applyBorder="1" applyAlignment="1">
      <alignment horizontal="center" vertical="center" wrapText="1"/>
    </xf>
    <xf numFmtId="0" fontId="29" fillId="0" borderId="9" xfId="2" applyFont="1" applyBorder="1" applyAlignment="1">
      <alignment horizontal="center" vertical="center" wrapText="1"/>
    </xf>
    <xf numFmtId="0" fontId="29" fillId="0" borderId="10" xfId="2" applyFont="1" applyBorder="1" applyAlignment="1">
      <alignment horizontal="center" vertical="center" wrapText="1"/>
    </xf>
    <xf numFmtId="164" fontId="31" fillId="8" borderId="5" xfId="2" applyNumberFormat="1" applyFont="1" applyFill="1" applyBorder="1" applyAlignment="1">
      <alignment horizontal="center" vertical="center"/>
    </xf>
    <xf numFmtId="164" fontId="31" fillId="8" borderId="7" xfId="2" applyNumberFormat="1" applyFont="1" applyFill="1" applyBorder="1" applyAlignment="1">
      <alignment horizontal="center" vertical="center"/>
    </xf>
    <xf numFmtId="164" fontId="31" fillId="8" borderId="8" xfId="2" applyNumberFormat="1" applyFont="1" applyFill="1" applyBorder="1" applyAlignment="1">
      <alignment horizontal="center" vertical="center"/>
    </xf>
    <xf numFmtId="164" fontId="31" fillId="8" borderId="10" xfId="2" applyNumberFormat="1" applyFont="1" applyFill="1" applyBorder="1" applyAlignment="1">
      <alignment horizontal="center" vertical="center"/>
    </xf>
    <xf numFmtId="0" fontId="32" fillId="0" borderId="3" xfId="2" applyFont="1" applyBorder="1" applyAlignment="1">
      <alignment horizontal="center"/>
    </xf>
    <xf numFmtId="0" fontId="32" fillId="0" borderId="4" xfId="2" applyFont="1" applyBorder="1" applyAlignment="1">
      <alignment horizontal="center"/>
    </xf>
    <xf numFmtId="0" fontId="31" fillId="0" borderId="2" xfId="2" applyFont="1" applyBorder="1" applyAlignment="1">
      <alignment horizontal="center" vertical="center"/>
    </xf>
    <xf numFmtId="0" fontId="31" fillId="0" borderId="4" xfId="2" applyFont="1" applyBorder="1" applyAlignment="1">
      <alignment horizontal="center" vertical="center"/>
    </xf>
    <xf numFmtId="0" fontId="29" fillId="0" borderId="2" xfId="2" applyFont="1" applyBorder="1" applyAlignment="1">
      <alignment horizontal="center" vertical="center"/>
    </xf>
    <xf numFmtId="0" fontId="29" fillId="0" borderId="3" xfId="2" applyFont="1" applyBorder="1" applyAlignment="1">
      <alignment horizontal="center" vertical="center"/>
    </xf>
    <xf numFmtId="0" fontId="29" fillId="0" borderId="4" xfId="2" applyFont="1" applyBorder="1" applyAlignment="1">
      <alignment horizontal="center" vertical="center"/>
    </xf>
    <xf numFmtId="14" fontId="31" fillId="0" borderId="2" xfId="4" applyNumberFormat="1" applyFont="1" applyBorder="1" applyAlignment="1">
      <alignment horizontal="left" vertical="center"/>
    </xf>
    <xf numFmtId="14" fontId="31" fillId="0" borderId="3" xfId="4" applyNumberFormat="1" applyFont="1" applyBorder="1" applyAlignment="1">
      <alignment horizontal="left" vertical="center"/>
    </xf>
    <xf numFmtId="0" fontId="31" fillId="0" borderId="3" xfId="2" applyFont="1" applyBorder="1" applyAlignment="1">
      <alignment horizontal="center" vertical="center"/>
    </xf>
    <xf numFmtId="164" fontId="24" fillId="8" borderId="2" xfId="3" applyNumberFormat="1" applyFont="1" applyFill="1" applyBorder="1" applyAlignment="1">
      <alignment horizontal="center" vertical="center"/>
    </xf>
    <xf numFmtId="164" fontId="24" fillId="8" borderId="4" xfId="3" applyNumberFormat="1" applyFont="1" applyFill="1" applyBorder="1" applyAlignment="1">
      <alignment horizontal="center" vertical="center"/>
    </xf>
    <xf numFmtId="0" fontId="25" fillId="0" borderId="2" xfId="2" applyFont="1" applyBorder="1" applyAlignment="1">
      <alignment horizontal="left" vertical="center" wrapText="1"/>
    </xf>
    <xf numFmtId="0" fontId="25" fillId="0" borderId="3" xfId="2" applyFont="1" applyBorder="1" applyAlignment="1">
      <alignment horizontal="left" vertical="center" wrapText="1"/>
    </xf>
    <xf numFmtId="0" fontId="25" fillId="0" borderId="4" xfId="2" applyFont="1" applyBorder="1" applyAlignment="1">
      <alignment horizontal="left" vertical="center" wrapText="1"/>
    </xf>
    <xf numFmtId="0" fontId="24" fillId="0" borderId="5" xfId="2" applyFont="1" applyBorder="1" applyAlignment="1">
      <alignment horizontal="center"/>
    </xf>
    <xf numFmtId="0" fontId="24" fillId="0" borderId="6" xfId="2" applyFont="1" applyBorder="1" applyAlignment="1">
      <alignment horizontal="center"/>
    </xf>
    <xf numFmtId="0" fontId="24" fillId="0" borderId="12" xfId="2" applyFont="1" applyBorder="1" applyAlignment="1">
      <alignment horizontal="center"/>
    </xf>
    <xf numFmtId="0" fontId="24" fillId="0" borderId="0" xfId="2" applyFont="1" applyBorder="1" applyAlignment="1">
      <alignment horizontal="center"/>
    </xf>
    <xf numFmtId="0" fontId="24" fillId="0" borderId="0" xfId="2" applyFont="1" applyAlignment="1">
      <alignment horizontal="center"/>
    </xf>
    <xf numFmtId="0" fontId="24" fillId="0" borderId="8" xfId="2" applyFont="1" applyBorder="1" applyAlignment="1">
      <alignment horizontal="center"/>
    </xf>
    <xf numFmtId="0" fontId="24" fillId="0" borderId="9" xfId="2" applyFont="1" applyBorder="1" applyAlignment="1">
      <alignment horizontal="center"/>
    </xf>
    <xf numFmtId="0" fontId="25" fillId="0" borderId="1" xfId="2" applyFont="1" applyBorder="1" applyAlignment="1">
      <alignment horizontal="center" vertical="center" wrapText="1"/>
    </xf>
    <xf numFmtId="0" fontId="25" fillId="0" borderId="2" xfId="2" applyFont="1" applyBorder="1" applyAlignment="1">
      <alignment horizontal="right" vertical="center" wrapText="1"/>
    </xf>
    <xf numFmtId="0" fontId="25" fillId="0" borderId="3" xfId="2" applyFont="1" applyBorder="1" applyAlignment="1">
      <alignment horizontal="right" vertical="center" wrapText="1"/>
    </xf>
    <xf numFmtId="0" fontId="25" fillId="0" borderId="4" xfId="2" applyFont="1" applyBorder="1" applyAlignment="1">
      <alignment horizontal="right" vertical="center" wrapText="1"/>
    </xf>
    <xf numFmtId="0" fontId="25" fillId="0" borderId="2" xfId="2" applyFont="1" applyBorder="1" applyAlignment="1">
      <alignment horizontal="center" vertical="center" wrapText="1"/>
    </xf>
    <xf numFmtId="0" fontId="25" fillId="0" borderId="4" xfId="2" applyFont="1" applyBorder="1" applyAlignment="1">
      <alignment horizontal="center" vertical="center" wrapText="1"/>
    </xf>
    <xf numFmtId="0" fontId="30" fillId="0" borderId="2" xfId="2" applyFont="1" applyBorder="1" applyAlignment="1">
      <alignment horizontal="center" vertical="center" wrapText="1"/>
    </xf>
    <xf numFmtId="0" fontId="30" fillId="0" borderId="4" xfId="2" applyFont="1" applyBorder="1" applyAlignment="1">
      <alignment horizontal="center" vertical="center" wrapText="1"/>
    </xf>
    <xf numFmtId="0" fontId="24" fillId="0" borderId="2" xfId="2" applyFont="1" applyBorder="1" applyAlignment="1">
      <alignment horizontal="center" vertical="center"/>
    </xf>
    <xf numFmtId="0" fontId="24" fillId="0" borderId="3" xfId="2" applyFont="1" applyBorder="1" applyAlignment="1">
      <alignment horizontal="center" vertical="center"/>
    </xf>
    <xf numFmtId="0" fontId="24" fillId="0" borderId="4" xfId="2" applyFont="1" applyBorder="1" applyAlignment="1">
      <alignment horizontal="center" vertical="center"/>
    </xf>
    <xf numFmtId="176" fontId="43" fillId="6" borderId="15" xfId="8" applyNumberFormat="1" applyFont="1" applyFill="1" applyBorder="1" applyAlignment="1">
      <alignment horizontal="center" vertical="center" wrapText="1"/>
    </xf>
    <xf numFmtId="176" fontId="43" fillId="6" borderId="4" xfId="8" applyNumberFormat="1" applyFont="1" applyFill="1" applyBorder="1" applyAlignment="1">
      <alignment horizontal="center" vertical="center" wrapText="1"/>
    </xf>
    <xf numFmtId="176" fontId="43" fillId="6" borderId="1" xfId="8" applyNumberFormat="1" applyFont="1" applyFill="1" applyBorder="1" applyAlignment="1">
      <alignment horizontal="center" vertical="center" wrapText="1"/>
    </xf>
    <xf numFmtId="0" fontId="43" fillId="5" borderId="15" xfId="0" applyFont="1" applyFill="1" applyBorder="1" applyAlignment="1">
      <alignment horizontal="center" vertical="center"/>
    </xf>
    <xf numFmtId="0" fontId="43" fillId="5" borderId="4" xfId="0" applyFont="1" applyFill="1" applyBorder="1" applyAlignment="1">
      <alignment horizontal="center" vertical="center"/>
    </xf>
    <xf numFmtId="0" fontId="43" fillId="5" borderId="1" xfId="0" applyFont="1" applyFill="1" applyBorder="1" applyAlignment="1">
      <alignment horizontal="center" vertical="center"/>
    </xf>
    <xf numFmtId="176" fontId="43" fillId="7" borderId="15" xfId="8" applyNumberFormat="1" applyFont="1" applyFill="1" applyBorder="1" applyAlignment="1">
      <alignment horizontal="center" vertical="center"/>
    </xf>
    <xf numFmtId="176" fontId="43" fillId="7" borderId="4" xfId="8" applyNumberFormat="1" applyFont="1" applyFill="1" applyBorder="1" applyAlignment="1">
      <alignment horizontal="center" vertical="center"/>
    </xf>
    <xf numFmtId="176" fontId="43" fillId="7" borderId="1" xfId="8" applyNumberFormat="1" applyFont="1" applyFill="1" applyBorder="1" applyAlignment="1">
      <alignment horizontal="center" vertical="center"/>
    </xf>
    <xf numFmtId="0" fontId="76" fillId="7" borderId="20" xfId="2" applyFont="1" applyFill="1" applyBorder="1" applyAlignment="1">
      <alignment horizontal="justify" vertical="center"/>
    </xf>
    <xf numFmtId="0" fontId="76" fillId="7" borderId="4" xfId="2" applyFont="1" applyFill="1" applyBorder="1" applyAlignment="1">
      <alignment horizontal="justify" vertical="center"/>
    </xf>
    <xf numFmtId="0" fontId="71" fillId="0" borderId="24" xfId="2" applyFont="1" applyBorder="1" applyAlignment="1">
      <alignment horizontal="center" vertical="center" wrapText="1"/>
    </xf>
    <xf numFmtId="0" fontId="71" fillId="0" borderId="14" xfId="2" applyFont="1" applyBorder="1" applyAlignment="1">
      <alignment horizontal="center" vertical="center" wrapText="1"/>
    </xf>
    <xf numFmtId="0" fontId="5" fillId="2" borderId="1" xfId="0" applyFont="1" applyFill="1" applyBorder="1" applyAlignment="1">
      <alignment horizont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7" fillId="2" borderId="1" xfId="0" applyFont="1" applyFill="1" applyBorder="1" applyAlignment="1">
      <alignment horizontal="right" vertical="center"/>
    </xf>
    <xf numFmtId="0" fontId="7" fillId="2" borderId="2" xfId="0" applyFont="1" applyFill="1" applyBorder="1" applyAlignment="1">
      <alignment horizontal="right" vertical="center"/>
    </xf>
    <xf numFmtId="0" fontId="7" fillId="2" borderId="4" xfId="0" applyFont="1" applyFill="1" applyBorder="1" applyAlignment="1">
      <alignment horizontal="right"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7" fillId="2" borderId="5" xfId="0" applyFont="1" applyFill="1" applyBorder="1" applyAlignment="1">
      <alignment horizontal="right" vertical="center"/>
    </xf>
    <xf numFmtId="0" fontId="7" fillId="2" borderId="7" xfId="0" applyFont="1" applyFill="1" applyBorder="1" applyAlignment="1">
      <alignment horizontal="right" vertical="center"/>
    </xf>
    <xf numFmtId="0" fontId="7" fillId="2" borderId="8" xfId="0" applyFont="1" applyFill="1" applyBorder="1" applyAlignment="1">
      <alignment horizontal="right" vertical="center"/>
    </xf>
    <xf numFmtId="0" fontId="7" fillId="2" borderId="10" xfId="0" applyFont="1" applyFill="1" applyBorder="1" applyAlignment="1">
      <alignment horizontal="right" vertical="center"/>
    </xf>
    <xf numFmtId="0" fontId="11" fillId="2" borderId="0" xfId="0" applyFont="1" applyFill="1" applyAlignment="1">
      <alignment horizontal="left"/>
    </xf>
    <xf numFmtId="0" fontId="11" fillId="2" borderId="11" xfId="0" applyFont="1" applyFill="1" applyBorder="1" applyAlignment="1">
      <alignment horizontal="left"/>
    </xf>
    <xf numFmtId="0" fontId="11" fillId="2" borderId="5" xfId="0" applyFont="1" applyFill="1" applyBorder="1" applyAlignment="1">
      <alignment horizontal="justify" vertical="center" wrapText="1"/>
    </xf>
    <xf numFmtId="0" fontId="11" fillId="2" borderId="6" xfId="0" applyFont="1" applyFill="1" applyBorder="1" applyAlignment="1">
      <alignment horizontal="justify" vertical="center" wrapText="1"/>
    </xf>
    <xf numFmtId="0" fontId="11" fillId="2" borderId="7" xfId="0" applyFont="1" applyFill="1" applyBorder="1" applyAlignment="1">
      <alignment horizontal="justify" vertical="center" wrapText="1"/>
    </xf>
    <xf numFmtId="0" fontId="11" fillId="2" borderId="12" xfId="0" applyFont="1" applyFill="1" applyBorder="1" applyAlignment="1">
      <alignment horizontal="justify" vertical="center" wrapText="1"/>
    </xf>
    <xf numFmtId="0" fontId="11" fillId="2" borderId="0" xfId="0" applyFont="1" applyFill="1" applyAlignment="1">
      <alignment horizontal="justify" vertical="center" wrapText="1"/>
    </xf>
    <xf numFmtId="0" fontId="11" fillId="2" borderId="11" xfId="0" applyFont="1" applyFill="1" applyBorder="1" applyAlignment="1">
      <alignment horizontal="justify" vertical="center" wrapText="1"/>
    </xf>
    <xf numFmtId="14" fontId="13" fillId="8" borderId="2" xfId="0" applyNumberFormat="1" applyFont="1" applyFill="1" applyBorder="1" applyAlignment="1">
      <alignment horizontal="center"/>
    </xf>
    <xf numFmtId="14" fontId="13" fillId="8" borderId="3" xfId="0" applyNumberFormat="1" applyFont="1" applyFill="1" applyBorder="1" applyAlignment="1">
      <alignment horizontal="center"/>
    </xf>
    <xf numFmtId="14" fontId="13" fillId="8" borderId="4" xfId="0" applyNumberFormat="1" applyFont="1" applyFill="1" applyBorder="1" applyAlignment="1">
      <alignment horizontal="center"/>
    </xf>
    <xf numFmtId="0" fontId="13" fillId="2" borderId="2" xfId="0" applyFont="1" applyFill="1" applyBorder="1" applyAlignment="1">
      <alignment horizontal="center"/>
    </xf>
    <xf numFmtId="0" fontId="13" fillId="2" borderId="4" xfId="0" applyFont="1" applyFill="1" applyBorder="1" applyAlignment="1">
      <alignment horizontal="center"/>
    </xf>
    <xf numFmtId="0" fontId="13" fillId="2" borderId="3" xfId="0" applyFont="1" applyFill="1" applyBorder="1" applyAlignment="1">
      <alignment horizontal="center"/>
    </xf>
    <xf numFmtId="0" fontId="11" fillId="2" borderId="2" xfId="0" applyFont="1" applyFill="1" applyBorder="1" applyAlignment="1">
      <alignment horizontal="center"/>
    </xf>
    <xf numFmtId="0" fontId="11" fillId="2" borderId="3" xfId="0" applyFont="1" applyFill="1" applyBorder="1" applyAlignment="1">
      <alignment horizontal="center"/>
    </xf>
    <xf numFmtId="0" fontId="11" fillId="2" borderId="4" xfId="0" applyFont="1" applyFill="1" applyBorder="1" applyAlignment="1">
      <alignment horizontal="center"/>
    </xf>
    <xf numFmtId="14" fontId="11" fillId="8" borderId="2" xfId="0" applyNumberFormat="1" applyFont="1" applyFill="1" applyBorder="1" applyAlignment="1">
      <alignment horizontal="center"/>
    </xf>
    <xf numFmtId="0" fontId="11" fillId="8" borderId="3" xfId="0" applyFont="1" applyFill="1" applyBorder="1" applyAlignment="1">
      <alignment horizontal="center"/>
    </xf>
    <xf numFmtId="0" fontId="11" fillId="8" borderId="4" xfId="0" applyFont="1" applyFill="1" applyBorder="1" applyAlignment="1">
      <alignment horizontal="center"/>
    </xf>
    <xf numFmtId="0" fontId="11" fillId="2" borderId="0" xfId="0" applyFont="1" applyFill="1" applyAlignment="1">
      <alignment horizontal="left" vertical="center"/>
    </xf>
    <xf numFmtId="0" fontId="11" fillId="2" borderId="11" xfId="0" applyFont="1" applyFill="1" applyBorder="1" applyAlignment="1">
      <alignment horizontal="left" vertical="center"/>
    </xf>
    <xf numFmtId="166" fontId="11" fillId="2" borderId="1" xfId="0" applyNumberFormat="1" applyFont="1" applyFill="1" applyBorder="1" applyAlignment="1">
      <alignment horizontal="left" vertical="center" wrapText="1"/>
    </xf>
    <xf numFmtId="166" fontId="11" fillId="2" borderId="1" xfId="0" applyNumberFormat="1" applyFont="1" applyFill="1" applyBorder="1" applyAlignment="1">
      <alignment horizontal="left" vertical="center"/>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xf>
    <xf numFmtId="0" fontId="11" fillId="2" borderId="4" xfId="0" applyFont="1" applyFill="1" applyBorder="1" applyAlignment="1">
      <alignment horizontal="left" vertical="center"/>
    </xf>
    <xf numFmtId="0" fontId="11" fillId="2" borderId="2" xfId="0" applyFont="1" applyFill="1" applyBorder="1" applyAlignment="1">
      <alignment horizontal="left"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left" vertical="center"/>
    </xf>
    <xf numFmtId="0" fontId="18" fillId="0" borderId="1" xfId="0" applyFont="1" applyBorder="1" applyAlignment="1">
      <alignment horizontal="left" vertical="top" wrapText="1"/>
    </xf>
    <xf numFmtId="14" fontId="11" fillId="2" borderId="2" xfId="0" applyNumberFormat="1" applyFont="1" applyFill="1" applyBorder="1" applyAlignment="1">
      <alignment horizontal="left" vertical="center" wrapText="1"/>
    </xf>
    <xf numFmtId="0" fontId="21" fillId="0" borderId="0" xfId="0" applyFont="1" applyAlignment="1">
      <alignment horizontal="left" vertical="center" wrapText="1"/>
    </xf>
    <xf numFmtId="0" fontId="13" fillId="2" borderId="9" xfId="0" applyFont="1" applyFill="1" applyBorder="1" applyAlignment="1">
      <alignment horizontal="justify" vertical="center" wrapText="1"/>
    </xf>
    <xf numFmtId="0" fontId="13" fillId="0" borderId="0" xfId="0" applyFont="1" applyAlignment="1">
      <alignment vertical="center" wrapText="1"/>
    </xf>
    <xf numFmtId="0" fontId="22" fillId="2" borderId="1" xfId="0" applyFont="1" applyFill="1" applyBorder="1" applyAlignment="1">
      <alignment horizontal="left" vertical="center" wrapText="1"/>
    </xf>
    <xf numFmtId="166" fontId="22" fillId="0" borderId="1" xfId="0" applyNumberFormat="1" applyFont="1" applyBorder="1" applyAlignment="1">
      <alignment horizontal="left" vertical="center" wrapText="1"/>
    </xf>
    <xf numFmtId="0" fontId="22" fillId="0" borderId="1" xfId="0" applyFont="1" applyBorder="1" applyAlignment="1">
      <alignment horizontal="left" vertical="center" wrapText="1"/>
    </xf>
    <xf numFmtId="49" fontId="46" fillId="0" borderId="2" xfId="0" applyNumberFormat="1" applyFont="1" applyFill="1" applyBorder="1" applyAlignment="1">
      <alignment horizontal="left" vertical="center" wrapText="1"/>
    </xf>
    <xf numFmtId="49" fontId="46" fillId="0" borderId="3" xfId="0" applyNumberFormat="1" applyFont="1" applyFill="1" applyBorder="1" applyAlignment="1">
      <alignment horizontal="left" vertical="center" wrapText="1"/>
    </xf>
    <xf numFmtId="49" fontId="46" fillId="0" borderId="4" xfId="0" applyNumberFormat="1" applyFont="1" applyFill="1" applyBorder="1" applyAlignment="1">
      <alignment horizontal="left" vertical="center" wrapText="1"/>
    </xf>
    <xf numFmtId="49" fontId="42" fillId="0" borderId="2" xfId="0" applyNumberFormat="1" applyFont="1" applyFill="1" applyBorder="1" applyAlignment="1">
      <alignment horizontal="left" vertical="center" wrapText="1"/>
    </xf>
    <xf numFmtId="49" fontId="42" fillId="0" borderId="3" xfId="0" applyNumberFormat="1" applyFont="1" applyFill="1" applyBorder="1" applyAlignment="1">
      <alignment horizontal="left" vertical="center" wrapText="1"/>
    </xf>
    <xf numFmtId="49" fontId="42" fillId="0" borderId="4" xfId="0" applyNumberFormat="1" applyFont="1" applyFill="1" applyBorder="1" applyAlignment="1">
      <alignment horizontal="left" vertical="center" wrapText="1"/>
    </xf>
    <xf numFmtId="176" fontId="42" fillId="0" borderId="2" xfId="8" applyNumberFormat="1" applyFont="1" applyFill="1" applyBorder="1" applyAlignment="1">
      <alignment horizontal="left" vertical="center" wrapText="1"/>
    </xf>
    <xf numFmtId="176" fontId="42" fillId="0" borderId="3" xfId="8" applyNumberFormat="1" applyFont="1" applyFill="1" applyBorder="1" applyAlignment="1">
      <alignment horizontal="left" vertical="center" wrapText="1"/>
    </xf>
    <xf numFmtId="176" fontId="42" fillId="0" borderId="4" xfId="8" applyNumberFormat="1" applyFont="1" applyFill="1" applyBorder="1" applyAlignment="1">
      <alignment horizontal="left" vertical="center" wrapText="1"/>
    </xf>
    <xf numFmtId="176" fontId="48" fillId="0" borderId="2" xfId="8" applyNumberFormat="1" applyFont="1" applyFill="1" applyBorder="1" applyAlignment="1">
      <alignment horizontal="left" vertical="center" wrapText="1"/>
    </xf>
    <xf numFmtId="176" fontId="48" fillId="0" borderId="3" xfId="8" applyNumberFormat="1" applyFont="1" applyFill="1" applyBorder="1" applyAlignment="1">
      <alignment horizontal="left" vertical="center" wrapText="1"/>
    </xf>
    <xf numFmtId="176" fontId="48" fillId="0" borderId="4" xfId="8" applyNumberFormat="1" applyFont="1" applyFill="1" applyBorder="1" applyAlignment="1">
      <alignment horizontal="left" vertical="center" wrapText="1"/>
    </xf>
    <xf numFmtId="176" fontId="43" fillId="7" borderId="2" xfId="8" applyNumberFormat="1" applyFont="1" applyFill="1" applyBorder="1" applyAlignment="1">
      <alignment horizontal="left" vertical="center" wrapText="1"/>
    </xf>
    <xf numFmtId="176" fontId="43" fillId="7" borderId="3" xfId="8" applyNumberFormat="1" applyFont="1" applyFill="1" applyBorder="1" applyAlignment="1">
      <alignment horizontal="left" vertical="center" wrapText="1"/>
    </xf>
    <xf numFmtId="176" fontId="43" fillId="7" borderId="4" xfId="8" applyNumberFormat="1" applyFont="1" applyFill="1" applyBorder="1" applyAlignment="1">
      <alignment horizontal="left" vertical="center" wrapText="1"/>
    </xf>
    <xf numFmtId="0" fontId="12" fillId="2" borderId="0" xfId="0" applyFont="1" applyFill="1" applyAlignment="1">
      <alignment horizontal="left" vertical="center"/>
    </xf>
    <xf numFmtId="0" fontId="10" fillId="2" borderId="0" xfId="0" applyFont="1" applyFill="1" applyAlignment="1">
      <alignment horizontal="left" vertical="center"/>
    </xf>
    <xf numFmtId="0" fontId="10" fillId="2" borderId="0" xfId="0" applyFont="1" applyFill="1" applyBorder="1" applyAlignment="1">
      <alignment horizontal="center" vertical="center"/>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3" xfId="0" applyFont="1" applyBorder="1" applyAlignment="1">
      <alignment horizontal="center" vertical="center" wrapText="1"/>
    </xf>
    <xf numFmtId="0" fontId="9" fillId="2" borderId="0" xfId="0" applyFont="1" applyFill="1" applyBorder="1" applyAlignment="1">
      <alignment horizontal="center"/>
    </xf>
    <xf numFmtId="0" fontId="13" fillId="0" borderId="0" xfId="0" applyFont="1" applyAlignment="1">
      <alignment horizontal="center"/>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4" xfId="0" applyFont="1" applyBorder="1" applyAlignment="1">
      <alignment horizontal="left" vertical="center" wrapText="1"/>
    </xf>
    <xf numFmtId="0" fontId="8" fillId="2" borderId="1" xfId="0" applyFont="1" applyFill="1" applyBorder="1" applyAlignment="1">
      <alignment horizontal="center"/>
    </xf>
    <xf numFmtId="176" fontId="44" fillId="0" borderId="1" xfId="8" applyNumberFormat="1" applyFont="1" applyFill="1" applyBorder="1" applyAlignment="1">
      <alignment horizontal="left" vertical="center" wrapText="1"/>
    </xf>
    <xf numFmtId="0" fontId="10" fillId="2" borderId="0" xfId="0" applyFont="1" applyFill="1" applyAlignment="1">
      <alignment horizontal="center" vertical="center"/>
    </xf>
    <xf numFmtId="0" fontId="52" fillId="7" borderId="58" xfId="0" applyFont="1" applyFill="1" applyBorder="1" applyAlignment="1">
      <alignment horizontal="center" vertical="center" wrapText="1"/>
    </xf>
    <xf numFmtId="0" fontId="52" fillId="7" borderId="43" xfId="0" applyFont="1" applyFill="1" applyBorder="1" applyAlignment="1">
      <alignment horizontal="center" vertical="center" wrapText="1"/>
    </xf>
    <xf numFmtId="0" fontId="52" fillId="7" borderId="29" xfId="0" applyFont="1" applyFill="1" applyBorder="1" applyAlignment="1">
      <alignment horizontal="center" vertical="center" wrapText="1"/>
    </xf>
    <xf numFmtId="0" fontId="10" fillId="2" borderId="0" xfId="0" applyFont="1" applyFill="1" applyAlignment="1">
      <alignment horizontal="justify" vertical="center" wrapText="1"/>
    </xf>
    <xf numFmtId="0" fontId="10" fillId="0" borderId="0" xfId="0" applyFont="1" applyAlignment="1">
      <alignment horizontal="justify" vertical="center" wrapText="1"/>
    </xf>
    <xf numFmtId="0" fontId="12" fillId="2" borderId="0" xfId="0" applyFont="1" applyFill="1" applyAlignment="1">
      <alignment horizontal="center"/>
    </xf>
    <xf numFmtId="0" fontId="10" fillId="2" borderId="0" xfId="0" applyFont="1" applyFill="1" applyAlignment="1">
      <alignment horizontal="justify" vertical="top" wrapText="1"/>
    </xf>
    <xf numFmtId="0" fontId="12" fillId="2" borderId="0" xfId="0" applyFont="1" applyFill="1" applyAlignment="1">
      <alignment horizontal="center" vertical="center"/>
    </xf>
    <xf numFmtId="176" fontId="43" fillId="7" borderId="1" xfId="8" applyNumberFormat="1" applyFont="1" applyFill="1" applyBorder="1" applyAlignment="1">
      <alignment horizontal="left" vertical="center" wrapText="1"/>
    </xf>
    <xf numFmtId="0" fontId="11" fillId="2" borderId="6" xfId="0" applyFont="1" applyFill="1" applyBorder="1" applyAlignment="1">
      <alignment horizontal="left" vertical="center" wrapText="1"/>
    </xf>
    <xf numFmtId="0" fontId="10" fillId="0" borderId="14" xfId="0" applyFont="1" applyBorder="1" applyAlignment="1">
      <alignment horizontal="center" wrapText="1"/>
    </xf>
    <xf numFmtId="0" fontId="10" fillId="0" borderId="14" xfId="0" applyFont="1" applyBorder="1" applyAlignment="1">
      <alignment horizontal="center"/>
    </xf>
    <xf numFmtId="0" fontId="13" fillId="0" borderId="0" xfId="0" applyFont="1" applyAlignment="1">
      <alignment horizontal="center" wrapText="1"/>
    </xf>
    <xf numFmtId="176" fontId="46" fillId="0" borderId="2" xfId="8" applyNumberFormat="1" applyFont="1" applyFill="1" applyBorder="1" applyAlignment="1">
      <alignment horizontal="left" vertical="center" wrapText="1"/>
    </xf>
    <xf numFmtId="176" fontId="46" fillId="0" borderId="3" xfId="8" applyNumberFormat="1" applyFont="1" applyFill="1" applyBorder="1" applyAlignment="1">
      <alignment horizontal="left" vertical="center" wrapText="1"/>
    </xf>
    <xf numFmtId="176" fontId="46" fillId="0" borderId="4" xfId="8" applyNumberFormat="1" applyFont="1" applyFill="1" applyBorder="1" applyAlignment="1">
      <alignment horizontal="left" vertical="center" wrapText="1"/>
    </xf>
    <xf numFmtId="176" fontId="44" fillId="0" borderId="2" xfId="8" applyNumberFormat="1" applyFont="1" applyFill="1" applyBorder="1" applyAlignment="1">
      <alignment horizontal="left" vertical="center" wrapText="1"/>
    </xf>
    <xf numFmtId="176" fontId="44" fillId="0" borderId="3" xfId="8" applyNumberFormat="1" applyFont="1" applyFill="1" applyBorder="1" applyAlignment="1">
      <alignment horizontal="left" vertical="center" wrapText="1"/>
    </xf>
    <xf numFmtId="176" fontId="44" fillId="0" borderId="4" xfId="8" applyNumberFormat="1" applyFont="1" applyFill="1" applyBorder="1" applyAlignment="1">
      <alignment horizontal="left" vertical="center" wrapText="1"/>
    </xf>
    <xf numFmtId="49" fontId="42" fillId="0" borderId="50" xfId="0" applyNumberFormat="1" applyFont="1" applyFill="1" applyBorder="1" applyAlignment="1">
      <alignment horizontal="left" vertical="center" wrapText="1"/>
    </xf>
    <xf numFmtId="49" fontId="42" fillId="0" borderId="51" xfId="0" applyNumberFormat="1" applyFont="1" applyFill="1" applyBorder="1" applyAlignment="1">
      <alignment horizontal="left" vertical="center" wrapText="1"/>
    </xf>
    <xf numFmtId="49" fontId="42" fillId="0" borderId="31" xfId="0" applyNumberFormat="1" applyFont="1" applyFill="1" applyBorder="1" applyAlignment="1">
      <alignment horizontal="left" vertical="center" wrapText="1"/>
    </xf>
    <xf numFmtId="0" fontId="6" fillId="2" borderId="0" xfId="0" applyFont="1" applyFill="1" applyAlignment="1">
      <alignment horizontal="left" vertical="center" wrapText="1"/>
    </xf>
    <xf numFmtId="0" fontId="7" fillId="2" borderId="0" xfId="0" applyFont="1" applyFill="1" applyAlignment="1">
      <alignment horizontal="justify" vertical="center" wrapText="1"/>
    </xf>
    <xf numFmtId="0" fontId="45" fillId="0" borderId="2" xfId="0" applyFont="1" applyFill="1" applyBorder="1" applyAlignment="1">
      <alignment horizontal="left" vertical="center" wrapText="1"/>
    </xf>
    <xf numFmtId="0" fontId="45" fillId="0" borderId="3" xfId="0" applyFont="1" applyFill="1" applyBorder="1" applyAlignment="1">
      <alignment horizontal="left" vertical="center" wrapText="1"/>
    </xf>
    <xf numFmtId="0" fontId="45" fillId="0" borderId="4" xfId="0" applyFont="1" applyFill="1" applyBorder="1" applyAlignment="1">
      <alignment horizontal="left" vertical="center" wrapText="1"/>
    </xf>
    <xf numFmtId="0" fontId="59" fillId="10" borderId="20" xfId="10" applyFont="1" applyFill="1" applyBorder="1" applyAlignment="1" applyProtection="1">
      <alignment horizontal="center" vertical="center"/>
      <protection hidden="1"/>
    </xf>
    <xf numFmtId="0" fontId="59" fillId="10" borderId="3" xfId="10" applyFont="1" applyFill="1" applyBorder="1" applyAlignment="1" applyProtection="1">
      <alignment horizontal="center" vertical="center"/>
      <protection hidden="1"/>
    </xf>
    <xf numFmtId="0" fontId="59" fillId="10" borderId="46" xfId="10" applyFont="1" applyFill="1" applyBorder="1" applyAlignment="1" applyProtection="1">
      <alignment horizontal="center" vertical="center"/>
      <protection hidden="1"/>
    </xf>
    <xf numFmtId="0" fontId="58" fillId="0" borderId="20" xfId="10" applyFont="1" applyBorder="1" applyAlignment="1" applyProtection="1">
      <alignment horizontal="center" vertical="center"/>
      <protection hidden="1"/>
    </xf>
    <xf numFmtId="0" fontId="58" fillId="0" borderId="4" xfId="10" applyFont="1" applyBorder="1" applyAlignment="1" applyProtection="1">
      <alignment horizontal="center" vertical="center"/>
      <protection hidden="1"/>
    </xf>
    <xf numFmtId="0" fontId="58" fillId="0" borderId="2" xfId="10" applyFont="1" applyBorder="1" applyAlignment="1" applyProtection="1">
      <alignment horizontal="center" vertical="center"/>
      <protection hidden="1"/>
    </xf>
    <xf numFmtId="0" fontId="58" fillId="0" borderId="3" xfId="10" applyFont="1" applyBorder="1" applyAlignment="1" applyProtection="1">
      <alignment horizontal="center" vertical="center"/>
      <protection hidden="1"/>
    </xf>
    <xf numFmtId="0" fontId="58" fillId="0" borderId="20" xfId="10" applyFont="1" applyBorder="1" applyAlignment="1" applyProtection="1">
      <alignment horizontal="center" vertical="center"/>
      <protection locked="0"/>
    </xf>
    <xf numFmtId="0" fontId="58" fillId="0" borderId="4" xfId="10" applyFont="1" applyBorder="1" applyAlignment="1" applyProtection="1">
      <alignment horizontal="center" vertical="center"/>
      <protection locked="0"/>
    </xf>
    <xf numFmtId="0" fontId="22" fillId="0" borderId="2" xfId="10" applyFont="1" applyBorder="1" applyAlignment="1" applyProtection="1">
      <alignment horizontal="center" vertical="center"/>
      <protection locked="0"/>
    </xf>
    <xf numFmtId="0" fontId="22" fillId="0" borderId="3" xfId="10" applyFont="1" applyBorder="1" applyAlignment="1" applyProtection="1">
      <alignment horizontal="center" vertical="center"/>
      <protection locked="0"/>
    </xf>
    <xf numFmtId="0" fontId="59" fillId="10" borderId="15" xfId="10" applyFont="1" applyFill="1" applyBorder="1" applyAlignment="1" applyProtection="1">
      <alignment horizontal="center" vertical="center"/>
      <protection hidden="1"/>
    </xf>
    <xf numFmtId="0" fontId="59" fillId="10" borderId="1" xfId="10" applyFont="1" applyFill="1" applyBorder="1" applyAlignment="1" applyProtection="1">
      <alignment horizontal="center" vertical="center"/>
      <protection hidden="1"/>
    </xf>
    <xf numFmtId="0" fontId="59" fillId="10" borderId="16" xfId="10" applyFont="1" applyFill="1" applyBorder="1" applyAlignment="1" applyProtection="1">
      <alignment horizontal="center" vertical="center"/>
      <protection hidden="1"/>
    </xf>
    <xf numFmtId="0" fontId="54" fillId="0" borderId="21" xfId="10" applyFont="1" applyBorder="1" applyAlignment="1">
      <alignment horizontal="center"/>
    </xf>
    <xf numFmtId="0" fontId="54" fillId="0" borderId="22" xfId="10" applyFont="1" applyBorder="1" applyAlignment="1">
      <alignment horizontal="center"/>
    </xf>
    <xf numFmtId="0" fontId="54" fillId="0" borderId="15" xfId="10" applyFont="1" applyBorder="1" applyAlignment="1">
      <alignment horizontal="center"/>
    </xf>
    <xf numFmtId="0" fontId="54" fillId="0" borderId="1" xfId="10" applyFont="1" applyBorder="1" applyAlignment="1">
      <alignment horizontal="center"/>
    </xf>
    <xf numFmtId="0" fontId="54" fillId="0" borderId="32" xfId="10" applyFont="1" applyBorder="1" applyAlignment="1">
      <alignment horizontal="center"/>
    </xf>
    <xf numFmtId="0" fontId="54" fillId="0" borderId="33" xfId="10" applyFont="1" applyBorder="1" applyAlignment="1">
      <alignment horizontal="center"/>
    </xf>
    <xf numFmtId="0" fontId="55" fillId="0" borderId="44" xfId="10" applyFont="1" applyBorder="1" applyAlignment="1">
      <alignment horizontal="center"/>
    </xf>
    <xf numFmtId="0" fontId="55" fillId="0" borderId="14" xfId="10" applyFont="1" applyBorder="1" applyAlignment="1">
      <alignment horizontal="center"/>
    </xf>
    <xf numFmtId="0" fontId="55" fillId="0" borderId="45" xfId="10" applyFont="1" applyBorder="1" applyAlignment="1">
      <alignment horizontal="center"/>
    </xf>
    <xf numFmtId="0" fontId="55" fillId="0" borderId="1" xfId="10" applyFont="1" applyBorder="1" applyAlignment="1">
      <alignment horizontal="center"/>
    </xf>
    <xf numFmtId="0" fontId="55" fillId="0" borderId="1" xfId="10" applyFont="1" applyBorder="1" applyAlignment="1">
      <alignment horizontal="center" wrapText="1"/>
    </xf>
    <xf numFmtId="0" fontId="57" fillId="0" borderId="1" xfId="11" applyFont="1" applyBorder="1" applyAlignment="1" applyProtection="1">
      <alignment horizontal="left" vertical="center"/>
      <protection hidden="1"/>
    </xf>
    <xf numFmtId="0" fontId="58" fillId="0" borderId="20" xfId="10" applyFont="1" applyBorder="1" applyAlignment="1" applyProtection="1">
      <alignment horizontal="left" vertical="top"/>
      <protection hidden="1"/>
    </xf>
    <xf numFmtId="0" fontId="58" fillId="0" borderId="3" xfId="10" applyFont="1" applyBorder="1" applyAlignment="1" applyProtection="1">
      <alignment horizontal="left" vertical="top"/>
      <protection hidden="1"/>
    </xf>
    <xf numFmtId="0" fontId="58" fillId="0" borderId="46" xfId="10" applyFont="1" applyBorder="1" applyAlignment="1" applyProtection="1">
      <alignment horizontal="left" vertical="top"/>
      <protection hidden="1"/>
    </xf>
    <xf numFmtId="0" fontId="22" fillId="0" borderId="20" xfId="10" applyFont="1" applyBorder="1" applyAlignment="1" applyProtection="1">
      <alignment horizontal="left" shrinkToFit="1"/>
      <protection locked="0"/>
    </xf>
    <xf numFmtId="0" fontId="22" fillId="0" borderId="3" xfId="10" applyFont="1" applyBorder="1" applyAlignment="1" applyProtection="1">
      <alignment horizontal="left" shrinkToFit="1"/>
      <protection locked="0"/>
    </xf>
    <xf numFmtId="0" fontId="22" fillId="0" borderId="4" xfId="10" applyFont="1" applyBorder="1" applyAlignment="1" applyProtection="1">
      <alignment horizontal="left" shrinkToFit="1"/>
      <protection locked="0"/>
    </xf>
    <xf numFmtId="0" fontId="22" fillId="0" borderId="2" xfId="10" applyFont="1" applyBorder="1" applyAlignment="1" applyProtection="1">
      <alignment horizontal="center"/>
      <protection hidden="1"/>
    </xf>
    <xf numFmtId="0" fontId="22" fillId="0" borderId="4" xfId="10" applyFont="1" applyBorder="1" applyAlignment="1" applyProtection="1">
      <alignment horizontal="center"/>
      <protection hidden="1"/>
    </xf>
    <xf numFmtId="44" fontId="22" fillId="0" borderId="1" xfId="12" applyFont="1" applyBorder="1" applyAlignment="1" applyProtection="1">
      <alignment horizontal="center"/>
      <protection hidden="1"/>
    </xf>
    <xf numFmtId="2" fontId="22" fillId="0" borderId="1" xfId="10" applyNumberFormat="1" applyFont="1" applyBorder="1" applyAlignment="1" applyProtection="1">
      <alignment horizontal="center"/>
      <protection locked="0"/>
    </xf>
    <xf numFmtId="0" fontId="22" fillId="0" borderId="1" xfId="10" applyFont="1" applyBorder="1" applyAlignment="1" applyProtection="1">
      <alignment horizontal="center"/>
      <protection locked="0"/>
    </xf>
    <xf numFmtId="0" fontId="58" fillId="0" borderId="15" xfId="10" applyFont="1" applyBorder="1" applyAlignment="1" applyProtection="1">
      <alignment horizontal="center" vertical="center"/>
      <protection hidden="1"/>
    </xf>
    <xf numFmtId="0" fontId="58" fillId="0" borderId="1" xfId="10" applyFont="1" applyBorder="1" applyAlignment="1" applyProtection="1">
      <alignment horizontal="center" vertical="center"/>
      <protection hidden="1"/>
    </xf>
    <xf numFmtId="49" fontId="22" fillId="0" borderId="20" xfId="10" applyNumberFormat="1" applyFont="1" applyBorder="1" applyAlignment="1" applyProtection="1">
      <alignment horizontal="center" vertical="center"/>
      <protection locked="0"/>
    </xf>
    <xf numFmtId="49" fontId="22" fillId="0" borderId="4" xfId="10" applyNumberFormat="1" applyFont="1" applyBorder="1" applyAlignment="1" applyProtection="1">
      <alignment horizontal="center" vertical="center"/>
      <protection locked="0"/>
    </xf>
    <xf numFmtId="49" fontId="3" fillId="0" borderId="2" xfId="10" applyNumberFormat="1" applyBorder="1" applyAlignment="1">
      <alignment horizontal="center"/>
    </xf>
    <xf numFmtId="0" fontId="3" fillId="0" borderId="3" xfId="10" applyBorder="1" applyAlignment="1">
      <alignment horizontal="center"/>
    </xf>
    <xf numFmtId="0" fontId="3" fillId="0" borderId="4" xfId="10" applyBorder="1" applyAlignment="1">
      <alignment horizontal="center"/>
    </xf>
    <xf numFmtId="0" fontId="58" fillId="10" borderId="20" xfId="10" applyFont="1" applyFill="1" applyBorder="1" applyAlignment="1" applyProtection="1">
      <alignment horizontal="left" vertical="center"/>
      <protection hidden="1"/>
    </xf>
    <xf numFmtId="0" fontId="58" fillId="10" borderId="3" xfId="10" applyFont="1" applyFill="1" applyBorder="1" applyAlignment="1" applyProtection="1">
      <alignment horizontal="left" vertical="center"/>
      <protection hidden="1"/>
    </xf>
    <xf numFmtId="0" fontId="58" fillId="10" borderId="46" xfId="10" applyFont="1" applyFill="1" applyBorder="1" applyAlignment="1" applyProtection="1">
      <alignment horizontal="left" vertical="center"/>
      <protection hidden="1"/>
    </xf>
    <xf numFmtId="0" fontId="6" fillId="10" borderId="20" xfId="10" applyFont="1" applyFill="1" applyBorder="1" applyAlignment="1" applyProtection="1">
      <alignment horizontal="center" vertical="center"/>
      <protection hidden="1"/>
    </xf>
    <xf numFmtId="0" fontId="6" fillId="10" borderId="3" xfId="10" applyFont="1" applyFill="1" applyBorder="1" applyAlignment="1" applyProtection="1">
      <alignment horizontal="center" vertical="center"/>
      <protection hidden="1"/>
    </xf>
    <xf numFmtId="0" fontId="6" fillId="10" borderId="2" xfId="10" applyFont="1" applyFill="1" applyBorder="1" applyAlignment="1" applyProtection="1">
      <alignment horizontal="center" vertical="center"/>
      <protection hidden="1"/>
    </xf>
    <xf numFmtId="0" fontId="6" fillId="10" borderId="4" xfId="10" applyFont="1" applyFill="1" applyBorder="1" applyAlignment="1" applyProtection="1">
      <alignment horizontal="center" vertical="center"/>
      <protection hidden="1"/>
    </xf>
    <xf numFmtId="0" fontId="6" fillId="10" borderId="1" xfId="10" applyFont="1" applyFill="1" applyBorder="1" applyAlignment="1" applyProtection="1">
      <alignment horizontal="center" vertical="center"/>
      <protection hidden="1"/>
    </xf>
    <xf numFmtId="0" fontId="2" fillId="0" borderId="2" xfId="10" applyFont="1" applyBorder="1" applyAlignment="1">
      <alignment wrapText="1"/>
    </xf>
    <xf numFmtId="0" fontId="3" fillId="0" borderId="3" xfId="10" applyBorder="1" applyAlignment="1">
      <alignment wrapText="1"/>
    </xf>
    <xf numFmtId="0" fontId="3" fillId="0" borderId="4" xfId="10" applyBorder="1" applyAlignment="1">
      <alignment wrapText="1"/>
    </xf>
    <xf numFmtId="2" fontId="22" fillId="0" borderId="2" xfId="12" applyNumberFormat="1" applyFont="1" applyBorder="1" applyAlignment="1" applyProtection="1">
      <alignment horizontal="center" vertical="center"/>
      <protection locked="0"/>
    </xf>
    <xf numFmtId="2" fontId="22" fillId="0" borderId="3" xfId="12" applyNumberFormat="1" applyFont="1" applyBorder="1" applyAlignment="1" applyProtection="1">
      <alignment horizontal="center" vertical="center"/>
      <protection locked="0"/>
    </xf>
    <xf numFmtId="2" fontId="22" fillId="0" borderId="4" xfId="12" applyNumberFormat="1" applyFont="1" applyBorder="1" applyAlignment="1" applyProtection="1">
      <alignment horizontal="center" vertical="center"/>
      <protection locked="0"/>
    </xf>
    <xf numFmtId="44" fontId="0" fillId="0" borderId="2" xfId="12" applyFont="1" applyBorder="1"/>
    <xf numFmtId="44" fontId="0" fillId="0" borderId="3" xfId="12" applyFont="1" applyBorder="1"/>
    <xf numFmtId="44" fontId="0" fillId="0" borderId="4" xfId="12" applyFont="1" applyBorder="1"/>
    <xf numFmtId="0" fontId="58" fillId="0" borderId="40" xfId="10" applyFont="1" applyBorder="1" applyAlignment="1" applyProtection="1">
      <alignment horizontal="right"/>
      <protection hidden="1"/>
    </xf>
    <xf numFmtId="0" fontId="58" fillId="0" borderId="41" xfId="10" applyFont="1" applyBorder="1" applyAlignment="1" applyProtection="1">
      <alignment horizontal="right"/>
      <protection hidden="1"/>
    </xf>
    <xf numFmtId="0" fontId="58" fillId="10" borderId="28" xfId="10" applyFont="1" applyFill="1" applyBorder="1" applyAlignment="1" applyProtection="1">
      <alignment horizontal="left" vertical="center"/>
      <protection hidden="1"/>
    </xf>
    <xf numFmtId="0" fontId="58" fillId="10" borderId="43" xfId="10" applyFont="1" applyFill="1" applyBorder="1" applyAlignment="1" applyProtection="1">
      <alignment horizontal="left" vertical="center"/>
      <protection hidden="1"/>
    </xf>
    <xf numFmtId="0" fontId="58" fillId="10" borderId="47" xfId="10" applyFont="1" applyFill="1" applyBorder="1" applyAlignment="1" applyProtection="1">
      <alignment horizontal="left" vertical="center"/>
      <protection hidden="1"/>
    </xf>
    <xf numFmtId="0" fontId="3" fillId="0" borderId="1" xfId="10" applyBorder="1" applyAlignment="1">
      <alignment wrapText="1"/>
    </xf>
    <xf numFmtId="4" fontId="22" fillId="0" borderId="2" xfId="13" applyNumberFormat="1" applyFont="1" applyFill="1" applyBorder="1" applyAlignment="1" applyProtection="1">
      <alignment horizontal="center" vertical="center"/>
      <protection locked="0"/>
    </xf>
    <xf numFmtId="4" fontId="22" fillId="0" borderId="3" xfId="13" applyNumberFormat="1" applyFont="1" applyFill="1" applyBorder="1" applyAlignment="1" applyProtection="1">
      <alignment horizontal="center" vertical="center"/>
      <protection locked="0"/>
    </xf>
    <xf numFmtId="4" fontId="22" fillId="0" borderId="4" xfId="13" applyNumberFormat="1" applyFont="1" applyFill="1" applyBorder="1" applyAlignment="1" applyProtection="1">
      <alignment horizontal="center" vertical="center"/>
      <protection locked="0"/>
    </xf>
    <xf numFmtId="44" fontId="0" fillId="0" borderId="1" xfId="12" applyFont="1" applyBorder="1"/>
    <xf numFmtId="0" fontId="3" fillId="0" borderId="1" xfId="10" applyBorder="1"/>
    <xf numFmtId="0" fontId="22" fillId="0" borderId="1" xfId="10" applyFont="1" applyBorder="1" applyAlignment="1" applyProtection="1">
      <alignment horizontal="center"/>
      <protection hidden="1"/>
    </xf>
    <xf numFmtId="1" fontId="22" fillId="0" borderId="1" xfId="12" applyNumberFormat="1" applyFont="1" applyBorder="1" applyAlignment="1" applyProtection="1">
      <alignment horizontal="center" vertical="center"/>
      <protection locked="0"/>
    </xf>
    <xf numFmtId="0" fontId="3" fillId="0" borderId="2" xfId="10" applyBorder="1" applyAlignment="1">
      <alignment wrapText="1"/>
    </xf>
    <xf numFmtId="4" fontId="22" fillId="0" borderId="1" xfId="13" applyNumberFormat="1" applyFont="1" applyFill="1" applyBorder="1" applyAlignment="1" applyProtection="1">
      <alignment horizontal="center" vertical="center"/>
      <protection locked="0"/>
    </xf>
    <xf numFmtId="1" fontId="22" fillId="0" borderId="2" xfId="12" applyNumberFormat="1" applyFont="1" applyBorder="1" applyAlignment="1" applyProtection="1">
      <alignment horizontal="center" vertical="center"/>
      <protection locked="0"/>
    </xf>
    <xf numFmtId="1" fontId="22" fillId="0" borderId="3" xfId="12" applyNumberFormat="1" applyFont="1" applyBorder="1" applyAlignment="1" applyProtection="1">
      <alignment horizontal="center" vertical="center"/>
      <protection locked="0"/>
    </xf>
    <xf numFmtId="1" fontId="22" fillId="0" borderId="4" xfId="12" applyNumberFormat="1" applyFont="1" applyBorder="1" applyAlignment="1" applyProtection="1">
      <alignment horizontal="center" vertical="center"/>
      <protection locked="0"/>
    </xf>
    <xf numFmtId="0" fontId="58" fillId="0" borderId="15" xfId="10" applyFont="1" applyBorder="1" applyAlignment="1" applyProtection="1">
      <alignment horizontal="right"/>
      <protection hidden="1"/>
    </xf>
    <xf numFmtId="0" fontId="58" fillId="0" borderId="1" xfId="10" applyFont="1" applyBorder="1" applyAlignment="1" applyProtection="1">
      <alignment horizontal="right"/>
      <protection hidden="1"/>
    </xf>
    <xf numFmtId="0" fontId="58" fillId="10" borderId="48" xfId="10" applyFont="1" applyFill="1" applyBorder="1" applyAlignment="1" applyProtection="1">
      <alignment horizontal="left" vertical="center"/>
      <protection hidden="1"/>
    </xf>
    <xf numFmtId="0" fontId="58" fillId="10" borderId="9" xfId="10" applyFont="1" applyFill="1" applyBorder="1" applyAlignment="1" applyProtection="1">
      <alignment horizontal="left" vertical="center"/>
      <protection hidden="1"/>
    </xf>
    <xf numFmtId="0" fontId="58" fillId="10" borderId="49" xfId="10" applyFont="1" applyFill="1" applyBorder="1" applyAlignment="1" applyProtection="1">
      <alignment horizontal="left" vertical="center"/>
      <protection hidden="1"/>
    </xf>
    <xf numFmtId="4" fontId="22" fillId="0" borderId="1" xfId="13" applyNumberFormat="1" applyFont="1" applyBorder="1" applyAlignment="1" applyProtection="1">
      <alignment horizontal="center" vertical="center"/>
      <protection locked="0"/>
    </xf>
    <xf numFmtId="0" fontId="6" fillId="10" borderId="15" xfId="10" applyFont="1" applyFill="1" applyBorder="1" applyAlignment="1" applyProtection="1">
      <alignment horizontal="center" vertical="center"/>
      <protection hidden="1"/>
    </xf>
    <xf numFmtId="0" fontId="22" fillId="0" borderId="15" xfId="10" applyFont="1" applyBorder="1" applyAlignment="1" applyProtection="1">
      <alignment shrinkToFit="1"/>
      <protection locked="0"/>
    </xf>
    <xf numFmtId="0" fontId="22" fillId="0" borderId="1" xfId="10" applyFont="1" applyBorder="1" applyAlignment="1" applyProtection="1">
      <alignment shrinkToFit="1"/>
      <protection locked="0"/>
    </xf>
    <xf numFmtId="4" fontId="22" fillId="0" borderId="1" xfId="10" applyNumberFormat="1" applyFont="1" applyBorder="1" applyAlignment="1" applyProtection="1">
      <alignment horizontal="center"/>
      <protection locked="0"/>
    </xf>
    <xf numFmtId="4" fontId="22" fillId="0" borderId="1" xfId="10" applyNumberFormat="1" applyFont="1" applyBorder="1" applyAlignment="1" applyProtection="1">
      <alignment horizontal="center"/>
      <protection hidden="1"/>
    </xf>
    <xf numFmtId="0" fontId="22" fillId="0" borderId="20" xfId="10" applyFont="1" applyBorder="1" applyAlignment="1" applyProtection="1">
      <alignment shrinkToFit="1"/>
      <protection locked="0"/>
    </xf>
    <xf numFmtId="0" fontId="22" fillId="0" borderId="3" xfId="10" applyFont="1" applyBorder="1" applyAlignment="1" applyProtection="1">
      <alignment shrinkToFit="1"/>
      <protection locked="0"/>
    </xf>
    <xf numFmtId="0" fontId="22" fillId="0" borderId="4" xfId="10" applyFont="1" applyBorder="1" applyAlignment="1" applyProtection="1">
      <alignment shrinkToFit="1"/>
      <protection locked="0"/>
    </xf>
    <xf numFmtId="0" fontId="8" fillId="0" borderId="52" xfId="10" applyFont="1" applyBorder="1" applyAlignment="1" applyProtection="1">
      <alignment horizontal="center"/>
      <protection hidden="1"/>
    </xf>
    <xf numFmtId="0" fontId="8" fillId="0" borderId="53" xfId="10" applyFont="1" applyBorder="1" applyAlignment="1" applyProtection="1">
      <alignment horizontal="center"/>
      <protection hidden="1"/>
    </xf>
    <xf numFmtId="0" fontId="8" fillId="0" borderId="54" xfId="10" applyFont="1" applyBorder="1" applyAlignment="1" applyProtection="1">
      <alignment horizontal="center"/>
      <protection hidden="1"/>
    </xf>
    <xf numFmtId="0" fontId="60" fillId="10" borderId="55" xfId="10" applyFont="1" applyFill="1" applyBorder="1" applyAlignment="1" applyProtection="1">
      <alignment horizontal="right" vertical="center"/>
      <protection hidden="1"/>
    </xf>
    <xf numFmtId="0" fontId="60" fillId="10" borderId="56" xfId="10" applyFont="1" applyFill="1" applyBorder="1" applyAlignment="1" applyProtection="1">
      <alignment horizontal="right" vertical="center"/>
      <protection hidden="1"/>
    </xf>
    <xf numFmtId="0" fontId="22" fillId="0" borderId="2" xfId="10" applyFont="1" applyBorder="1" applyAlignment="1" applyProtection="1">
      <alignment horizontal="left" wrapText="1"/>
      <protection locked="0"/>
    </xf>
    <xf numFmtId="0" fontId="22" fillId="0" borderId="3" xfId="10" applyFont="1" applyBorder="1" applyAlignment="1" applyProtection="1">
      <alignment horizontal="left" wrapText="1"/>
      <protection locked="0"/>
    </xf>
    <xf numFmtId="0" fontId="22" fillId="0" borderId="4" xfId="10" applyFont="1" applyBorder="1" applyAlignment="1" applyProtection="1">
      <alignment horizontal="left" wrapText="1"/>
      <protection locked="0"/>
    </xf>
    <xf numFmtId="44" fontId="22" fillId="0" borderId="2" xfId="12" applyFont="1" applyBorder="1" applyAlignment="1" applyProtection="1">
      <alignment horizontal="center"/>
      <protection hidden="1"/>
    </xf>
    <xf numFmtId="44" fontId="22" fillId="0" borderId="3" xfId="12" applyFont="1" applyBorder="1" applyAlignment="1" applyProtection="1">
      <alignment horizontal="center"/>
      <protection hidden="1"/>
    </xf>
    <xf numFmtId="44" fontId="22" fillId="0" borderId="4" xfId="12" applyFont="1" applyBorder="1" applyAlignment="1" applyProtection="1">
      <alignment horizontal="center"/>
      <protection hidden="1"/>
    </xf>
    <xf numFmtId="2" fontId="22" fillId="0" borderId="2" xfId="14" applyNumberFormat="1" applyFont="1" applyBorder="1" applyAlignment="1" applyProtection="1">
      <alignment horizontal="center"/>
      <protection hidden="1"/>
    </xf>
    <xf numFmtId="2" fontId="22" fillId="0" borderId="4" xfId="14" applyNumberFormat="1" applyFont="1" applyBorder="1" applyAlignment="1" applyProtection="1">
      <alignment horizontal="center"/>
      <protection hidden="1"/>
    </xf>
    <xf numFmtId="0" fontId="22" fillId="0" borderId="50" xfId="10" applyFont="1" applyBorder="1" applyAlignment="1" applyProtection="1">
      <alignment horizontal="left" wrapText="1"/>
      <protection locked="0"/>
    </xf>
    <xf numFmtId="0" fontId="22" fillId="0" borderId="51" xfId="10" applyFont="1" applyBorder="1" applyAlignment="1" applyProtection="1">
      <alignment horizontal="left" wrapText="1"/>
      <protection locked="0"/>
    </xf>
    <xf numFmtId="0" fontId="22" fillId="0" borderId="31" xfId="10" applyFont="1" applyBorder="1" applyAlignment="1" applyProtection="1">
      <alignment horizontal="left" wrapText="1"/>
      <protection locked="0"/>
    </xf>
    <xf numFmtId="44" fontId="22" fillId="0" borderId="50" xfId="12" applyFont="1" applyBorder="1" applyAlignment="1" applyProtection="1">
      <alignment horizontal="center"/>
      <protection hidden="1"/>
    </xf>
    <xf numFmtId="44" fontId="22" fillId="0" borderId="51" xfId="12" applyFont="1" applyBorder="1" applyAlignment="1" applyProtection="1">
      <alignment horizontal="center"/>
      <protection hidden="1"/>
    </xf>
    <xf numFmtId="44" fontId="22" fillId="0" borderId="31" xfId="12" applyFont="1" applyBorder="1" applyAlignment="1" applyProtection="1">
      <alignment horizontal="center"/>
      <protection hidden="1"/>
    </xf>
    <xf numFmtId="2" fontId="22" fillId="0" borderId="50" xfId="14" applyNumberFormat="1" applyFont="1" applyBorder="1" applyAlignment="1" applyProtection="1">
      <alignment horizontal="center"/>
      <protection hidden="1"/>
    </xf>
    <xf numFmtId="2" fontId="22" fillId="0" borderId="31" xfId="14" applyNumberFormat="1" applyFont="1" applyBorder="1" applyAlignment="1" applyProtection="1">
      <alignment horizontal="center"/>
      <protection hidden="1"/>
    </xf>
    <xf numFmtId="0" fontId="22" fillId="0" borderId="2" xfId="10" applyFont="1" applyBorder="1" applyAlignment="1" applyProtection="1">
      <alignment horizontal="center"/>
      <protection locked="0"/>
    </xf>
    <xf numFmtId="0" fontId="22" fillId="0" borderId="4" xfId="10" applyFont="1" applyBorder="1" applyAlignment="1" applyProtection="1">
      <alignment horizontal="center"/>
      <protection locked="0"/>
    </xf>
    <xf numFmtId="49" fontId="1" fillId="0" borderId="2" xfId="10" applyNumberFormat="1" applyFont="1" applyBorder="1" applyAlignment="1">
      <alignment horizontal="center"/>
    </xf>
    <xf numFmtId="0" fontId="82" fillId="0" borderId="20" xfId="10" applyFont="1" applyFill="1" applyBorder="1" applyAlignment="1" applyProtection="1">
      <alignment horizontal="center" vertical="center"/>
      <protection hidden="1"/>
    </xf>
    <xf numFmtId="0" fontId="82" fillId="0" borderId="3" xfId="10" applyFont="1" applyFill="1" applyBorder="1" applyAlignment="1" applyProtection="1">
      <alignment horizontal="center" vertical="center"/>
      <protection hidden="1"/>
    </xf>
    <xf numFmtId="0" fontId="82" fillId="0" borderId="46" xfId="10" applyFont="1" applyFill="1" applyBorder="1" applyAlignment="1" applyProtection="1">
      <alignment horizontal="center" vertical="center"/>
      <protection hidden="1"/>
    </xf>
    <xf numFmtId="0" fontId="6" fillId="0" borderId="20" xfId="10" applyFont="1" applyFill="1" applyBorder="1" applyAlignment="1" applyProtection="1">
      <alignment horizontal="center" vertical="center"/>
      <protection hidden="1"/>
    </xf>
    <xf numFmtId="0" fontId="6" fillId="0" borderId="4" xfId="10" applyFont="1" applyFill="1" applyBorder="1" applyAlignment="1" applyProtection="1">
      <alignment horizontal="center" vertical="center"/>
      <protection hidden="1"/>
    </xf>
    <xf numFmtId="0" fontId="6" fillId="0" borderId="2" xfId="10" applyFont="1" applyFill="1" applyBorder="1" applyAlignment="1" applyProtection="1">
      <alignment horizontal="center" vertical="center"/>
      <protection hidden="1"/>
    </xf>
    <xf numFmtId="0" fontId="6" fillId="0" borderId="3" xfId="10" applyFont="1" applyFill="1" applyBorder="1" applyAlignment="1" applyProtection="1">
      <alignment horizontal="center" vertical="center"/>
      <protection hidden="1"/>
    </xf>
    <xf numFmtId="0" fontId="6" fillId="0" borderId="20" xfId="10" applyFont="1" applyFill="1" applyBorder="1" applyAlignment="1" applyProtection="1">
      <alignment horizontal="center" vertical="center"/>
      <protection locked="0"/>
    </xf>
    <xf numFmtId="0" fontId="6" fillId="0" borderId="4" xfId="10" applyFont="1" applyFill="1" applyBorder="1" applyAlignment="1" applyProtection="1">
      <alignment horizontal="center" vertical="center"/>
      <protection locked="0"/>
    </xf>
    <xf numFmtId="0" fontId="13" fillId="0" borderId="2" xfId="10" applyFont="1" applyFill="1" applyBorder="1" applyAlignment="1" applyProtection="1">
      <alignment horizontal="center" vertical="center"/>
      <protection locked="0"/>
    </xf>
    <xf numFmtId="0" fontId="13" fillId="0" borderId="3" xfId="10" applyFont="1" applyFill="1" applyBorder="1" applyAlignment="1" applyProtection="1">
      <alignment horizontal="center" vertical="center"/>
      <protection locked="0"/>
    </xf>
    <xf numFmtId="0" fontId="82" fillId="0" borderId="15" xfId="10" applyFont="1" applyFill="1" applyBorder="1" applyAlignment="1" applyProtection="1">
      <alignment horizontal="center" vertical="center"/>
      <protection hidden="1"/>
    </xf>
    <xf numFmtId="0" fontId="82" fillId="0" borderId="1" xfId="10" applyFont="1" applyFill="1" applyBorder="1" applyAlignment="1" applyProtection="1">
      <alignment horizontal="center" vertical="center"/>
      <protection hidden="1"/>
    </xf>
    <xf numFmtId="0" fontId="82" fillId="0" borderId="16" xfId="10" applyFont="1" applyFill="1" applyBorder="1" applyAlignment="1" applyProtection="1">
      <alignment horizontal="center" vertical="center"/>
      <protection hidden="1"/>
    </xf>
    <xf numFmtId="0" fontId="80" fillId="0" borderId="21" xfId="10" applyFont="1" applyFill="1" applyBorder="1" applyAlignment="1">
      <alignment horizontal="center"/>
    </xf>
    <xf numFmtId="0" fontId="80" fillId="0" borderId="22" xfId="10" applyFont="1" applyFill="1" applyBorder="1" applyAlignment="1">
      <alignment horizontal="center"/>
    </xf>
    <xf numFmtId="0" fontId="80" fillId="0" borderId="15" xfId="10" applyFont="1" applyFill="1" applyBorder="1" applyAlignment="1">
      <alignment horizontal="center"/>
    </xf>
    <xf numFmtId="0" fontId="80" fillId="0" borderId="1" xfId="10" applyFont="1" applyFill="1" applyBorder="1" applyAlignment="1">
      <alignment horizontal="center"/>
    </xf>
    <xf numFmtId="0" fontId="80" fillId="0" borderId="32" xfId="10" applyFont="1" applyFill="1" applyBorder="1" applyAlignment="1">
      <alignment horizontal="center"/>
    </xf>
    <xf numFmtId="0" fontId="80" fillId="0" borderId="33" xfId="10" applyFont="1" applyFill="1" applyBorder="1" applyAlignment="1">
      <alignment horizontal="center"/>
    </xf>
    <xf numFmtId="0" fontId="81" fillId="0" borderId="44" xfId="10" applyFont="1" applyFill="1" applyBorder="1" applyAlignment="1">
      <alignment horizontal="center"/>
    </xf>
    <xf numFmtId="0" fontId="81" fillId="0" borderId="14" xfId="10" applyFont="1" applyFill="1" applyBorder="1" applyAlignment="1">
      <alignment horizontal="center"/>
    </xf>
    <xf numFmtId="0" fontId="81" fillId="0" borderId="45" xfId="10" applyFont="1" applyFill="1" applyBorder="1" applyAlignment="1">
      <alignment horizontal="center"/>
    </xf>
    <xf numFmtId="0" fontId="81" fillId="0" borderId="1" xfId="10" applyFont="1" applyFill="1" applyBorder="1" applyAlignment="1">
      <alignment horizontal="center"/>
    </xf>
    <xf numFmtId="0" fontId="81" fillId="0" borderId="1" xfId="10" applyFont="1" applyFill="1" applyBorder="1" applyAlignment="1">
      <alignment horizontal="center" wrapText="1"/>
    </xf>
    <xf numFmtId="0" fontId="57" fillId="0" borderId="1" xfId="11" applyFont="1" applyFill="1" applyBorder="1" applyAlignment="1" applyProtection="1">
      <alignment horizontal="left" vertical="center"/>
      <protection hidden="1"/>
    </xf>
    <xf numFmtId="0" fontId="6" fillId="0" borderId="20" xfId="10" applyFont="1" applyFill="1" applyBorder="1" applyAlignment="1" applyProtection="1">
      <alignment horizontal="left" vertical="top"/>
      <protection hidden="1"/>
    </xf>
    <xf numFmtId="0" fontId="6" fillId="0" borderId="3" xfId="10" applyFont="1" applyFill="1" applyBorder="1" applyAlignment="1" applyProtection="1">
      <alignment horizontal="left" vertical="top"/>
      <protection hidden="1"/>
    </xf>
    <xf numFmtId="0" fontId="6" fillId="0" borderId="46" xfId="10" applyFont="1" applyFill="1" applyBorder="1" applyAlignment="1" applyProtection="1">
      <alignment horizontal="left" vertical="top"/>
      <protection hidden="1"/>
    </xf>
    <xf numFmtId="0" fontId="6" fillId="0" borderId="15" xfId="10" applyFont="1" applyFill="1" applyBorder="1" applyAlignment="1" applyProtection="1">
      <alignment horizontal="center" vertical="center"/>
      <protection hidden="1"/>
    </xf>
    <xf numFmtId="0" fontId="6" fillId="0" borderId="1" xfId="10" applyFont="1" applyFill="1" applyBorder="1" applyAlignment="1" applyProtection="1">
      <alignment horizontal="center" vertical="center"/>
      <protection hidden="1"/>
    </xf>
    <xf numFmtId="49" fontId="13" fillId="0" borderId="20" xfId="10" applyNumberFormat="1" applyFont="1" applyFill="1" applyBorder="1" applyAlignment="1" applyProtection="1">
      <alignment horizontal="center" vertical="center"/>
      <protection locked="0"/>
    </xf>
    <xf numFmtId="49" fontId="13" fillId="0" borderId="4" xfId="10" applyNumberFormat="1" applyFont="1" applyFill="1" applyBorder="1" applyAlignment="1" applyProtection="1">
      <alignment horizontal="center" vertical="center"/>
      <protection locked="0"/>
    </xf>
    <xf numFmtId="49" fontId="83" fillId="0" borderId="2" xfId="10" applyNumberFormat="1" applyFont="1" applyFill="1" applyBorder="1" applyAlignment="1">
      <alignment horizontal="center"/>
    </xf>
    <xf numFmtId="0" fontId="83" fillId="0" borderId="3" xfId="10" applyFont="1" applyFill="1" applyBorder="1" applyAlignment="1">
      <alignment horizontal="center"/>
    </xf>
    <xf numFmtId="0" fontId="83" fillId="0" borderId="4" xfId="10" applyFont="1" applyFill="1" applyBorder="1" applyAlignment="1">
      <alignment horizontal="center"/>
    </xf>
    <xf numFmtId="0" fontId="6" fillId="0" borderId="20" xfId="10" applyFont="1" applyFill="1" applyBorder="1" applyAlignment="1" applyProtection="1">
      <alignment horizontal="left" vertical="center"/>
      <protection hidden="1"/>
    </xf>
    <xf numFmtId="0" fontId="6" fillId="0" borderId="3" xfId="10" applyFont="1" applyFill="1" applyBorder="1" applyAlignment="1" applyProtection="1">
      <alignment horizontal="left" vertical="center"/>
      <protection hidden="1"/>
    </xf>
    <xf numFmtId="0" fontId="6" fillId="0" borderId="46" xfId="10" applyFont="1" applyFill="1" applyBorder="1" applyAlignment="1" applyProtection="1">
      <alignment horizontal="left" vertical="center"/>
      <protection hidden="1"/>
    </xf>
    <xf numFmtId="0" fontId="13" fillId="0" borderId="20" xfId="10" applyFont="1" applyFill="1" applyBorder="1" applyAlignment="1" applyProtection="1">
      <alignment horizontal="left" shrinkToFit="1"/>
      <protection locked="0"/>
    </xf>
    <xf numFmtId="0" fontId="13" fillId="0" borderId="3" xfId="10" applyFont="1" applyFill="1" applyBorder="1" applyAlignment="1" applyProtection="1">
      <alignment horizontal="left" shrinkToFit="1"/>
      <protection locked="0"/>
    </xf>
    <xf numFmtId="0" fontId="13" fillId="0" borderId="2" xfId="10" applyFont="1" applyFill="1" applyBorder="1" applyAlignment="1" applyProtection="1">
      <alignment horizontal="center"/>
      <protection hidden="1"/>
    </xf>
    <xf numFmtId="0" fontId="13" fillId="0" borderId="4" xfId="10" applyFont="1" applyFill="1" applyBorder="1" applyAlignment="1" applyProtection="1">
      <alignment horizontal="center"/>
      <protection hidden="1"/>
    </xf>
    <xf numFmtId="44" fontId="13" fillId="0" borderId="1" xfId="12" applyFont="1" applyFill="1" applyBorder="1" applyAlignment="1" applyProtection="1">
      <alignment horizontal="center"/>
      <protection hidden="1"/>
    </xf>
    <xf numFmtId="0" fontId="13" fillId="0" borderId="1" xfId="10" applyFont="1" applyFill="1" applyBorder="1" applyAlignment="1" applyProtection="1">
      <alignment horizontal="center"/>
      <protection locked="0"/>
    </xf>
    <xf numFmtId="0" fontId="6" fillId="0" borderId="40" xfId="10" applyFont="1" applyFill="1" applyBorder="1" applyAlignment="1" applyProtection="1">
      <alignment horizontal="right"/>
      <protection hidden="1"/>
    </xf>
    <xf numFmtId="0" fontId="6" fillId="0" borderId="41" xfId="10" applyFont="1" applyFill="1" applyBorder="1" applyAlignment="1" applyProtection="1">
      <alignment horizontal="right"/>
      <protection hidden="1"/>
    </xf>
    <xf numFmtId="0" fontId="6" fillId="0" borderId="28" xfId="10" applyFont="1" applyFill="1" applyBorder="1" applyAlignment="1" applyProtection="1">
      <alignment horizontal="left" vertical="center"/>
      <protection hidden="1"/>
    </xf>
    <xf numFmtId="0" fontId="6" fillId="0" borderId="43" xfId="10" applyFont="1" applyFill="1" applyBorder="1" applyAlignment="1" applyProtection="1">
      <alignment horizontal="left" vertical="center"/>
      <protection hidden="1"/>
    </xf>
    <xf numFmtId="0" fontId="6" fillId="0" borderId="47" xfId="10" applyFont="1" applyFill="1" applyBorder="1" applyAlignment="1" applyProtection="1">
      <alignment horizontal="left" vertical="center"/>
      <protection hidden="1"/>
    </xf>
    <xf numFmtId="0" fontId="13" fillId="0" borderId="4" xfId="10" applyFont="1" applyFill="1" applyBorder="1" applyAlignment="1" applyProtection="1">
      <alignment horizontal="left" shrinkToFit="1"/>
      <protection locked="0"/>
    </xf>
    <xf numFmtId="179" fontId="13" fillId="0" borderId="1" xfId="10" applyNumberFormat="1" applyFont="1" applyFill="1" applyBorder="1" applyAlignment="1" applyProtection="1">
      <alignment horizontal="center"/>
      <protection locked="0"/>
    </xf>
    <xf numFmtId="0" fontId="13" fillId="0" borderId="20" xfId="10" applyFont="1" applyFill="1" applyBorder="1" applyAlignment="1" applyProtection="1">
      <alignment horizontal="left" wrapText="1" shrinkToFit="1"/>
      <protection locked="0"/>
    </xf>
    <xf numFmtId="0" fontId="13" fillId="0" borderId="3" xfId="10" applyFont="1" applyFill="1" applyBorder="1" applyAlignment="1" applyProtection="1">
      <alignment horizontal="left" wrapText="1" shrinkToFit="1"/>
      <protection locked="0"/>
    </xf>
    <xf numFmtId="0" fontId="83" fillId="0" borderId="1" xfId="10" applyFont="1" applyFill="1" applyBorder="1" applyAlignment="1">
      <alignment wrapText="1"/>
    </xf>
    <xf numFmtId="2" fontId="13" fillId="0" borderId="2" xfId="12" applyNumberFormat="1" applyFont="1" applyFill="1" applyBorder="1" applyAlignment="1" applyProtection="1">
      <alignment horizontal="center" vertical="center"/>
      <protection locked="0"/>
    </xf>
    <xf numFmtId="2" fontId="13" fillId="0" borderId="3" xfId="12" applyNumberFormat="1" applyFont="1" applyFill="1" applyBorder="1" applyAlignment="1" applyProtection="1">
      <alignment horizontal="center" vertical="center"/>
      <protection locked="0"/>
    </xf>
    <xf numFmtId="2" fontId="13" fillId="0" borderId="4" xfId="12" applyNumberFormat="1" applyFont="1" applyFill="1" applyBorder="1" applyAlignment="1" applyProtection="1">
      <alignment horizontal="center" vertical="center"/>
      <protection locked="0"/>
    </xf>
    <xf numFmtId="44" fontId="77" fillId="0" borderId="1" xfId="12" applyFont="1" applyFill="1" applyBorder="1"/>
    <xf numFmtId="0" fontId="13" fillId="0" borderId="1" xfId="10" applyFont="1" applyFill="1" applyBorder="1" applyAlignment="1" applyProtection="1">
      <alignment horizontal="center"/>
      <protection hidden="1"/>
    </xf>
    <xf numFmtId="4" fontId="13" fillId="0" borderId="1" xfId="13" applyNumberFormat="1" applyFont="1" applyFill="1" applyBorder="1" applyAlignment="1" applyProtection="1">
      <alignment horizontal="center" vertical="center"/>
      <protection locked="0"/>
    </xf>
    <xf numFmtId="1" fontId="13" fillId="0" borderId="2" xfId="12" applyNumberFormat="1" applyFont="1" applyFill="1" applyBorder="1" applyAlignment="1" applyProtection="1">
      <alignment horizontal="center" vertical="center"/>
      <protection locked="0"/>
    </xf>
    <xf numFmtId="1" fontId="13" fillId="0" borderId="3" xfId="12" applyNumberFormat="1" applyFont="1" applyFill="1" applyBorder="1" applyAlignment="1" applyProtection="1">
      <alignment horizontal="center" vertical="center"/>
      <protection locked="0"/>
    </xf>
    <xf numFmtId="1" fontId="13" fillId="0" borderId="4" xfId="12" applyNumberFormat="1" applyFont="1" applyFill="1" applyBorder="1" applyAlignment="1" applyProtection="1">
      <alignment horizontal="center" vertical="center"/>
      <protection locked="0"/>
    </xf>
    <xf numFmtId="0" fontId="83" fillId="0" borderId="1" xfId="10" applyFont="1" applyFill="1" applyBorder="1"/>
    <xf numFmtId="0" fontId="6" fillId="0" borderId="15" xfId="10" applyFont="1" applyFill="1" applyBorder="1" applyAlignment="1" applyProtection="1">
      <alignment horizontal="right"/>
      <protection hidden="1"/>
    </xf>
    <xf numFmtId="0" fontId="6" fillId="0" borderId="1" xfId="10" applyFont="1" applyFill="1" applyBorder="1" applyAlignment="1" applyProtection="1">
      <alignment horizontal="right"/>
      <protection hidden="1"/>
    </xf>
    <xf numFmtId="0" fontId="6" fillId="0" borderId="48" xfId="10" applyFont="1" applyFill="1" applyBorder="1" applyAlignment="1" applyProtection="1">
      <alignment horizontal="left" vertical="center"/>
      <protection hidden="1"/>
    </xf>
    <xf numFmtId="0" fontId="6" fillId="0" borderId="9" xfId="10" applyFont="1" applyFill="1" applyBorder="1" applyAlignment="1" applyProtection="1">
      <alignment horizontal="left" vertical="center"/>
      <protection hidden="1"/>
    </xf>
    <xf numFmtId="0" fontId="6" fillId="0" borderId="49" xfId="10" applyFont="1" applyFill="1" applyBorder="1" applyAlignment="1" applyProtection="1">
      <alignment horizontal="left" vertical="center"/>
      <protection hidden="1"/>
    </xf>
    <xf numFmtId="4" fontId="13" fillId="0" borderId="2" xfId="13" applyNumberFormat="1" applyFont="1" applyFill="1" applyBorder="1" applyAlignment="1" applyProtection="1">
      <alignment horizontal="center" vertical="center"/>
      <protection locked="0"/>
    </xf>
    <xf numFmtId="4" fontId="13" fillId="0" borderId="3" xfId="13" applyNumberFormat="1" applyFont="1" applyFill="1" applyBorder="1" applyAlignment="1" applyProtection="1">
      <alignment horizontal="center" vertical="center"/>
      <protection locked="0"/>
    </xf>
    <xf numFmtId="4" fontId="13" fillId="0" borderId="4" xfId="13" applyNumberFormat="1" applyFont="1" applyFill="1" applyBorder="1" applyAlignment="1" applyProtection="1">
      <alignment horizontal="center" vertical="center"/>
      <protection locked="0"/>
    </xf>
    <xf numFmtId="1" fontId="13" fillId="0" borderId="1" xfId="12" applyNumberFormat="1" applyFont="1" applyFill="1" applyBorder="1" applyAlignment="1" applyProtection="1">
      <alignment horizontal="center" vertical="center"/>
      <protection locked="0"/>
    </xf>
    <xf numFmtId="0" fontId="13" fillId="0" borderId="15" xfId="10" applyFont="1" applyFill="1" applyBorder="1" applyAlignment="1" applyProtection="1">
      <alignment shrinkToFit="1"/>
      <protection locked="0"/>
    </xf>
    <xf numFmtId="0" fontId="13" fillId="0" borderId="1" xfId="10" applyFont="1" applyFill="1" applyBorder="1" applyAlignment="1" applyProtection="1">
      <alignment shrinkToFit="1"/>
      <protection locked="0"/>
    </xf>
    <xf numFmtId="4" fontId="13" fillId="0" borderId="1" xfId="10" applyNumberFormat="1" applyFont="1" applyFill="1" applyBorder="1" applyAlignment="1" applyProtection="1">
      <alignment horizontal="center"/>
      <protection locked="0"/>
    </xf>
    <xf numFmtId="4" fontId="13" fillId="0" borderId="1" xfId="10" applyNumberFormat="1" applyFont="1" applyFill="1" applyBorder="1" applyAlignment="1" applyProtection="1">
      <alignment horizontal="center"/>
      <protection hidden="1"/>
    </xf>
    <xf numFmtId="0" fontId="13" fillId="0" borderId="20" xfId="10" applyFont="1" applyFill="1" applyBorder="1" applyAlignment="1" applyProtection="1">
      <alignment shrinkToFit="1"/>
      <protection locked="0"/>
    </xf>
    <xf numFmtId="0" fontId="13" fillId="0" borderId="3" xfId="10" applyFont="1" applyFill="1" applyBorder="1" applyAlignment="1" applyProtection="1">
      <alignment shrinkToFit="1"/>
      <protection locked="0"/>
    </xf>
    <xf numFmtId="0" fontId="13" fillId="0" borderId="4" xfId="10" applyFont="1" applyFill="1" applyBorder="1" applyAlignment="1" applyProtection="1">
      <alignment shrinkToFit="1"/>
      <protection locked="0"/>
    </xf>
    <xf numFmtId="0" fontId="84" fillId="0" borderId="52" xfId="10" applyFont="1" applyFill="1" applyBorder="1" applyAlignment="1" applyProtection="1">
      <alignment horizontal="center"/>
      <protection hidden="1"/>
    </xf>
    <xf numFmtId="0" fontId="84" fillId="0" borderId="53" xfId="10" applyFont="1" applyFill="1" applyBorder="1" applyAlignment="1" applyProtection="1">
      <alignment horizontal="center"/>
      <protection hidden="1"/>
    </xf>
    <xf numFmtId="0" fontId="84" fillId="0" borderId="54" xfId="10" applyFont="1" applyFill="1" applyBorder="1" applyAlignment="1" applyProtection="1">
      <alignment horizontal="center"/>
      <protection hidden="1"/>
    </xf>
    <xf numFmtId="0" fontId="12" fillId="0" borderId="55" xfId="10" applyFont="1" applyFill="1" applyBorder="1" applyAlignment="1" applyProtection="1">
      <alignment horizontal="right" vertical="center"/>
      <protection hidden="1"/>
    </xf>
    <xf numFmtId="0" fontId="12" fillId="0" borderId="56" xfId="10" applyFont="1" applyFill="1" applyBorder="1" applyAlignment="1" applyProtection="1">
      <alignment horizontal="right" vertical="center"/>
      <protection hidden="1"/>
    </xf>
    <xf numFmtId="0" fontId="13" fillId="0" borderId="2" xfId="10" applyFont="1" applyFill="1" applyBorder="1" applyAlignment="1" applyProtection="1">
      <alignment horizontal="left" wrapText="1"/>
      <protection locked="0"/>
    </xf>
    <xf numFmtId="0" fontId="13" fillId="0" borderId="3" xfId="10" applyFont="1" applyFill="1" applyBorder="1" applyAlignment="1" applyProtection="1">
      <alignment horizontal="left" wrapText="1"/>
      <protection locked="0"/>
    </xf>
    <xf numFmtId="0" fontId="13" fillId="0" borderId="4" xfId="10" applyFont="1" applyFill="1" applyBorder="1" applyAlignment="1" applyProtection="1">
      <alignment horizontal="left" wrapText="1"/>
      <protection locked="0"/>
    </xf>
    <xf numFmtId="44" fontId="13" fillId="0" borderId="2" xfId="12" applyFont="1" applyFill="1" applyBorder="1" applyAlignment="1" applyProtection="1">
      <alignment horizontal="center"/>
      <protection hidden="1"/>
    </xf>
    <xf numFmtId="44" fontId="13" fillId="0" borderId="3" xfId="12" applyFont="1" applyFill="1" applyBorder="1" applyAlignment="1" applyProtection="1">
      <alignment horizontal="center"/>
      <protection hidden="1"/>
    </xf>
    <xf numFmtId="44" fontId="13" fillId="0" borderId="4" xfId="12" applyFont="1" applyFill="1" applyBorder="1" applyAlignment="1" applyProtection="1">
      <alignment horizontal="center"/>
      <protection hidden="1"/>
    </xf>
    <xf numFmtId="2" fontId="13" fillId="0" borderId="2" xfId="14" applyNumberFormat="1" applyFont="1" applyFill="1" applyBorder="1" applyAlignment="1" applyProtection="1">
      <alignment horizontal="center"/>
      <protection hidden="1"/>
    </xf>
    <xf numFmtId="2" fontId="13" fillId="0" borderId="4" xfId="14" applyNumberFormat="1" applyFont="1" applyFill="1" applyBorder="1" applyAlignment="1" applyProtection="1">
      <alignment horizontal="center"/>
      <protection hidden="1"/>
    </xf>
    <xf numFmtId="0" fontId="13" fillId="0" borderId="50" xfId="10" applyFont="1" applyFill="1" applyBorder="1" applyAlignment="1" applyProtection="1">
      <alignment horizontal="left" wrapText="1"/>
      <protection locked="0"/>
    </xf>
    <xf numFmtId="0" fontId="13" fillId="0" borderId="51" xfId="10" applyFont="1" applyFill="1" applyBorder="1" applyAlignment="1" applyProtection="1">
      <alignment horizontal="left" wrapText="1"/>
      <protection locked="0"/>
    </xf>
    <xf numFmtId="0" fontId="13" fillId="0" borderId="31" xfId="10" applyFont="1" applyFill="1" applyBorder="1" applyAlignment="1" applyProtection="1">
      <alignment horizontal="left" wrapText="1"/>
      <protection locked="0"/>
    </xf>
    <xf numFmtId="44" fontId="13" fillId="0" borderId="50" xfId="12" applyFont="1" applyFill="1" applyBorder="1" applyAlignment="1" applyProtection="1">
      <alignment horizontal="center"/>
      <protection hidden="1"/>
    </xf>
    <xf numFmtId="44" fontId="13" fillId="0" borderId="51" xfId="12" applyFont="1" applyFill="1" applyBorder="1" applyAlignment="1" applyProtection="1">
      <alignment horizontal="center"/>
      <protection hidden="1"/>
    </xf>
    <xf numFmtId="44" fontId="13" fillId="0" borderId="31" xfId="12" applyFont="1" applyFill="1" applyBorder="1" applyAlignment="1" applyProtection="1">
      <alignment horizontal="center"/>
      <protection hidden="1"/>
    </xf>
    <xf numFmtId="2" fontId="13" fillId="0" borderId="50" xfId="14" applyNumberFormat="1" applyFont="1" applyFill="1" applyBorder="1" applyAlignment="1" applyProtection="1">
      <alignment horizontal="center"/>
      <protection hidden="1"/>
    </xf>
    <xf numFmtId="2" fontId="13" fillId="0" borderId="31" xfId="14" applyNumberFormat="1" applyFont="1" applyFill="1" applyBorder="1" applyAlignment="1" applyProtection="1">
      <alignment horizontal="center"/>
      <protection hidden="1"/>
    </xf>
    <xf numFmtId="0" fontId="13" fillId="0" borderId="2" xfId="10" applyFont="1" applyFill="1" applyBorder="1" applyAlignment="1" applyProtection="1">
      <alignment horizontal="center"/>
      <protection locked="0"/>
    </xf>
    <xf numFmtId="0" fontId="13" fillId="0" borderId="4" xfId="10" applyFont="1" applyFill="1" applyBorder="1" applyAlignment="1" applyProtection="1">
      <alignment horizontal="center"/>
      <protection locked="0"/>
    </xf>
  </cellXfs>
  <cellStyles count="15">
    <cellStyle name="Hipervínculo" xfId="11" builtinId="8"/>
    <cellStyle name="Millares" xfId="9" builtinId="3"/>
    <cellStyle name="Millares 2" xfId="5" xr:uid="{00000000-0005-0000-0000-000002000000}"/>
    <cellStyle name="Millares 3" xfId="13" xr:uid="{00000000-0005-0000-0000-000003000000}"/>
    <cellStyle name="Moneda" xfId="8" builtinId="4"/>
    <cellStyle name="Moneda [0] 2" xfId="7" xr:uid="{00000000-0005-0000-0000-000005000000}"/>
    <cellStyle name="Moneda 2" xfId="3" xr:uid="{00000000-0005-0000-0000-000006000000}"/>
    <cellStyle name="Moneda 3" xfId="12" xr:uid="{00000000-0005-0000-0000-000007000000}"/>
    <cellStyle name="Normal" xfId="0" builtinId="0"/>
    <cellStyle name="Normal 2" xfId="2" xr:uid="{00000000-0005-0000-0000-000009000000}"/>
    <cellStyle name="Normal 3" xfId="1" xr:uid="{00000000-0005-0000-0000-00000A000000}"/>
    <cellStyle name="Normal 4" xfId="10" xr:uid="{00000000-0005-0000-0000-00000B000000}"/>
    <cellStyle name="Normal_modelo ACTA OBRA y MODIFICACION" xfId="4" xr:uid="{00000000-0005-0000-0000-00000C000000}"/>
    <cellStyle name="Porcentaje 2" xfId="6" xr:uid="{00000000-0005-0000-0000-00000D000000}"/>
    <cellStyle name="Porcentaje 3" xfId="14"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748144</xdr:colOff>
      <xdr:row>0</xdr:row>
      <xdr:rowOff>0</xdr:rowOff>
    </xdr:from>
    <xdr:to>
      <xdr:col>3</xdr:col>
      <xdr:colOff>2705099</xdr:colOff>
      <xdr:row>2</xdr:row>
      <xdr:rowOff>732552</xdr:rowOff>
    </xdr:to>
    <xdr:pic>
      <xdr:nvPicPr>
        <xdr:cNvPr id="2" name="4 Imagen" descr="Alcaldia Mayor de Tunja">
          <a:extLst>
            <a:ext uri="{FF2B5EF4-FFF2-40B4-BE49-F238E27FC236}">
              <a16:creationId xmlns:a16="http://schemas.microsoft.com/office/drawing/2014/main" id="{E972E6AD-B00D-46FD-BC2B-E4C1029A28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44" y="0"/>
          <a:ext cx="1956955" cy="11135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662940</xdr:colOff>
      <xdr:row>1</xdr:row>
      <xdr:rowOff>22860</xdr:rowOff>
    </xdr:from>
    <xdr:to>
      <xdr:col>1</xdr:col>
      <xdr:colOff>578672</xdr:colOff>
      <xdr:row>4</xdr:row>
      <xdr:rowOff>68580</xdr:rowOff>
    </xdr:to>
    <xdr:pic>
      <xdr:nvPicPr>
        <xdr:cNvPr id="2" name="4 Imagen" descr="Alcaldia Mayor de Tunja">
          <a:extLst>
            <a:ext uri="{FF2B5EF4-FFF2-40B4-BE49-F238E27FC236}">
              <a16:creationId xmlns:a16="http://schemas.microsoft.com/office/drawing/2014/main" id="{F94B1B3D-7812-4261-B03C-E60DAECB3D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2940" y="198120"/>
          <a:ext cx="69342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300790</xdr:colOff>
      <xdr:row>0</xdr:row>
      <xdr:rowOff>50132</xdr:rowOff>
    </xdr:from>
    <xdr:ext cx="580657" cy="469471"/>
    <xdr:pic>
      <xdr:nvPicPr>
        <xdr:cNvPr id="2" name="4 Imagen" descr="Alcaldia Mayor de Tunja">
          <a:extLst>
            <a:ext uri="{FF2B5EF4-FFF2-40B4-BE49-F238E27FC236}">
              <a16:creationId xmlns:a16="http://schemas.microsoft.com/office/drawing/2014/main" id="{DD2A59F6-4BC7-43A0-BCDD-1C3AD10078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0790" y="50132"/>
          <a:ext cx="580657" cy="469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300790</xdr:colOff>
      <xdr:row>0</xdr:row>
      <xdr:rowOff>50132</xdr:rowOff>
    </xdr:from>
    <xdr:ext cx="580657" cy="469471"/>
    <xdr:pic>
      <xdr:nvPicPr>
        <xdr:cNvPr id="2" name="4 Imagen" descr="Alcaldia Mayor de Tunja">
          <a:extLst>
            <a:ext uri="{FF2B5EF4-FFF2-40B4-BE49-F238E27FC236}">
              <a16:creationId xmlns:a16="http://schemas.microsoft.com/office/drawing/2014/main" id="{61EE9C46-1E79-4572-AD6F-209F71745C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0790" y="50132"/>
          <a:ext cx="580657" cy="469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300790</xdr:colOff>
      <xdr:row>0</xdr:row>
      <xdr:rowOff>50132</xdr:rowOff>
    </xdr:from>
    <xdr:ext cx="580657" cy="469471"/>
    <xdr:pic>
      <xdr:nvPicPr>
        <xdr:cNvPr id="2" name="4 Imagen" descr="Alcaldia Mayor de Tunja">
          <a:extLst>
            <a:ext uri="{FF2B5EF4-FFF2-40B4-BE49-F238E27FC236}">
              <a16:creationId xmlns:a16="http://schemas.microsoft.com/office/drawing/2014/main" id="{518B57E4-4FAA-4C07-96AB-773C222CF2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0790" y="50132"/>
          <a:ext cx="580657" cy="469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ACTA%20PARCIAL%20No.1%20lili\BALANCE%20TEATRO%20SUAREZ\file:\A:\a%20%20aaInformaci&#243;n%20GRUPO%204\A%20MInformes%20Mensuales\Informe%20de%20estado%20vial%20ene\aCCIDENTES%20DE%201995%20-%20199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ACTA%20PARCIAL%20No.1%20lili\BALANCE%20TEATRO%20SUAREZ\file:\D:\SALVARARQUITECTA\SALVARABRIL2015\Desktop\ADM%20VIAL%2003%20-%20CORDOBA\ESTADO%20DE%20RED\2103mar%2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ACTA%20PARCIAL%20No.1%20lili\BALANCE%20TEATRO%20SUAREZ\file:\A:\PUNITARIOS%20PARA%20241201%202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ACTA%20PARCIAL%20No.1%20lili\BALANCE%20TEATRO%20SUAREZ\file:\E:\a%20%20aaInformaci&#243;n%20GRUPO%204\A%20MInformes%20Mensuales\Informe%20de%20estado%20vial%20ene\aCCIDENTES%20DE%201995%20-%20199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ACTA%20PARCIAL%20No.1%20lili\BALANCE%20TEATRO%20SUAREZ\file:\A:\CONTRATOS%20GERENCIA\MURILLO%20-%20MANIZALES\VALOR%20TOTAL%20MURILL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CTA%20PARCIAL%20No.1%20lili\BALANCE%20TEATRO%20SUAREZ\file:\Z:\LICITACIONES\MUNICIPIO%20DE%20TUNJA\avenida%20COLON\ACTA%20PARCIAL%2001\ACTA%20PARCIAL%20DE%20OBRA%20No.%2003%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ACTA%20PARCIAL%20No.1%20lili\BALANCE%20TEATRO%20SUAREZ\file:\Tecnico\ing%20westly%20barajas\INFORMES%20TRIMESTRAL\INFORME%20FINAL\DIC-05-FEB-06.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V&#237;nculoExternoRecuperado1"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ACTA%20PARCIAL%20No.1%20lili\BALANCE%20TEATRO%20SUAREZ\file:\Amd\documentos%20c\Documentos-Wilson\Advial-Cmarca\bimestral\06-dic-ene-99\03JUN-JUL-98\Acc%20Ago-Sep.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PRECIOS%20S.B.I.A.%20(E)\PRECIOS%20UNITARIOS\EDIFICACIONES\APUS\APUS%20EDIFICACIONES.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ACTA%20PARCIAL%20No.1%20lili\BALANCE%20TEATRO%20SUAREZ\file:\Estacion2\d\DOCUME~1\USER05~1\CONFIG~1\TEMP\ADMINISTRACION%20VIAL%20G2\PRESUPUESTOS\Presupuesto%20remoci&#243;n%20de%20derrumb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CCIDENTES DE 1995 - 1996"/>
      <sheetName val="Datos"/>
      <sheetName val="aCCIDENTES%20DE%201995%20-%2019"/>
      <sheetName val="aCCIDENTES DE 1995 - 1996.xls"/>
      <sheetName val="CONT_ADI"/>
      <sheetName val="ACTA DE MODIFICACION  (2)"/>
      <sheetName val="INDICMICROEMP"/>
      <sheetName val="items"/>
      <sheetName val="#¡REF"/>
      <sheetName val="\a  aaInformación GRUPO 4\A MIn"/>
      <sheetName val="SEGUIM Y REPROG MES 1 (2)"/>
      <sheetName val="\\Escritorio\amv 2011\a  aaInfo"/>
      <sheetName val="MATERIALES"/>
      <sheetName val="Informe"/>
      <sheetName val="Seguim-16"/>
      <sheetName val="Informacion"/>
      <sheetName val="\Users\avargase\AppData\Local\M"/>
      <sheetName val="Datos Básicos"/>
      <sheetName val="SALARIOS"/>
      <sheetName val="SUB APU"/>
      <sheetName val="INV"/>
      <sheetName val="AASHTO"/>
      <sheetName val="PESOS"/>
      <sheetName val="Formulario N° 4"/>
      <sheetName val="EQUIPO"/>
      <sheetName val="Base Muestras"/>
      <sheetName val="otros"/>
      <sheetName val="PRESUPUESTO"/>
      <sheetName val="\Documents and Settings\Pedro "/>
      <sheetName val="\Users\Administrador\Desktop\AM"/>
      <sheetName val="aCCIDENTES_DE_1995_-_1996"/>
      <sheetName val="aCCIDENTES_DE_1995_-_1996_xls"/>
      <sheetName val="\a__aaInformación_GRUPO_4\A_MIn"/>
      <sheetName val="ACTA_DE_MODIFICACION__(2)"/>
      <sheetName val="aCCIDENTES_DE_1995_-_19961"/>
      <sheetName val="aCCIDENTES_DE_1995_-_1996_xls1"/>
      <sheetName val="\a__aaInformación_GRUPO_4\A_MI1"/>
      <sheetName val="ACTA_DE_MODIFICACION__(2)1"/>
      <sheetName val="SUB_APU"/>
      <sheetName val="Datos_Básicos"/>
      <sheetName val="aCCIDENTES_DE_1995_-_19962"/>
      <sheetName val="aCCIDENTES_DE_1995_-_1996_xls2"/>
      <sheetName val="\a__aaInformación_GRUPO_4\A_MI2"/>
      <sheetName val="ACTA_DE_MODIFICACION__(2)2"/>
      <sheetName val="SUB_APU1"/>
      <sheetName val="Datos_Básicos1"/>
      <sheetName val="Res-Accide-10"/>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 0"/>
      <sheetName val="PR 1"/>
      <sheetName val="PR 2"/>
      <sheetName val="PR 3"/>
      <sheetName val="PR 4"/>
      <sheetName val="PR 5"/>
      <sheetName val="PR 6"/>
      <sheetName val="PR 7"/>
      <sheetName val="PR 8"/>
      <sheetName val="PR 9"/>
      <sheetName val="PR 10"/>
      <sheetName val="PR 11"/>
      <sheetName val="PR 12"/>
      <sheetName val="PR 13"/>
      <sheetName val="PR 14"/>
      <sheetName val="PR 15"/>
      <sheetName val="PR 16"/>
      <sheetName val="PR 17"/>
      <sheetName val="PR18"/>
      <sheetName val="PR 19"/>
      <sheetName val="PR 20"/>
      <sheetName val="PR 21"/>
      <sheetName val="PR 22"/>
      <sheetName val="PR 23"/>
      <sheetName val="PR 24"/>
      <sheetName val="PR 25"/>
      <sheetName val="PR 26"/>
      <sheetName val="PR 27"/>
      <sheetName val="PR 28"/>
      <sheetName val="PR 29"/>
      <sheetName val="PR 30"/>
      <sheetName val="PR 31"/>
      <sheetName val="PR 32"/>
      <sheetName val="PR 33"/>
      <sheetName val="PR 34"/>
      <sheetName val="PR 35"/>
      <sheetName val="PR 36"/>
      <sheetName val="PR 37"/>
      <sheetName val="PR38"/>
      <sheetName val="PR 39"/>
      <sheetName val="PR 40"/>
      <sheetName val="PR 41"/>
      <sheetName val="PR 42"/>
      <sheetName val="PR 43"/>
      <sheetName val="PR 44"/>
      <sheetName val="PR 45"/>
      <sheetName val="PR 46"/>
      <sheetName val="PR 47"/>
      <sheetName val="PR 48"/>
      <sheetName val="PR 49"/>
      <sheetName val="Cuadro Estado"/>
    </sheetNames>
    <sheetDataSet>
      <sheetData sheetId="0"/>
      <sheetData sheetId="1" refreshError="1">
        <row r="2">
          <cell r="A2" t="str">
            <v>INVÍAS - TERRITORIAL CORDOBA - GRUPO 3</v>
          </cell>
        </row>
        <row r="4">
          <cell r="A4" t="str">
            <v>DETERMINACIÓN Y CALIFICACIÓN DEL ESTADO DE LA RED VIAL CON CRITERIOS TÉCNICOS (MARZO 2005)</v>
          </cell>
        </row>
        <row r="5">
          <cell r="A5" t="str">
            <v>Documento base: "Normas para la Determinación y Calificación del Estado de la Red Vial"(Revisión N° 1 - Febrero 2003) preparado por  INVÍAS - Subdirección de Conservación</v>
          </cell>
        </row>
        <row r="7">
          <cell r="A7" t="str">
            <v>SECCIÓN: PR 1</v>
          </cell>
        </row>
        <row r="9">
          <cell r="B9" t="str">
            <v>Nombre de la Ruta:</v>
          </cell>
          <cell r="C9" t="str">
            <v>Monteria - Lorica</v>
          </cell>
          <cell r="F9" t="str">
            <v>Longitud de calzada (m):</v>
          </cell>
          <cell r="I9">
            <v>947</v>
          </cell>
        </row>
        <row r="10">
          <cell r="B10" t="str">
            <v>Nombre del Tramo:</v>
          </cell>
          <cell r="C10" t="str">
            <v>Monteria - Cerete - Lorica</v>
          </cell>
          <cell r="F10" t="str">
            <v>Ancho promedio de calzada (m):</v>
          </cell>
          <cell r="I10">
            <v>6.8</v>
          </cell>
        </row>
        <row r="11">
          <cell r="B11" t="str">
            <v>Nombre del Sector:</v>
          </cell>
          <cell r="C11" t="str">
            <v>Monteria - Cerete - Lorica</v>
          </cell>
          <cell r="F11" t="str">
            <v>Longitud de berma (m):</v>
          </cell>
          <cell r="I11">
            <v>947</v>
          </cell>
        </row>
        <row r="12">
          <cell r="B12" t="str">
            <v>Código:</v>
          </cell>
          <cell r="C12">
            <v>2103</v>
          </cell>
          <cell r="F12" t="str">
            <v>Ancho promedio de las bermas (m):</v>
          </cell>
          <cell r="I12">
            <v>1.25</v>
          </cell>
        </row>
        <row r="14">
          <cell r="A14" t="str">
            <v>PARÁMETRO</v>
          </cell>
          <cell r="B14" t="str">
            <v>ELEMENTO</v>
          </cell>
          <cell r="C14" t="str">
            <v>Daño</v>
          </cell>
          <cell r="D14" t="str">
            <v>Área (m2)</v>
          </cell>
          <cell r="E14" t="str">
            <v>Parámetro</v>
          </cell>
          <cell r="G14" t="str">
            <v>Valor</v>
          </cell>
          <cell r="H14" t="str">
            <v>Calif. Parcial</v>
          </cell>
          <cell r="I14" t="str">
            <v>Peso Parcial</v>
          </cell>
          <cell r="J14" t="str">
            <v>Calif. Pond.</v>
          </cell>
        </row>
        <row r="15">
          <cell r="A15" t="str">
            <v>CORONA</v>
          </cell>
          <cell r="B15" t="str">
            <v>CALZADA</v>
          </cell>
          <cell r="C15" t="str">
            <v xml:space="preserve"> Baches (m²)</v>
          </cell>
          <cell r="D15">
            <v>0</v>
          </cell>
          <cell r="E15" t="str">
            <v>Área dañada (%)</v>
          </cell>
          <cell r="G15">
            <v>0</v>
          </cell>
          <cell r="H15">
            <v>5</v>
          </cell>
          <cell r="I15">
            <v>0.14000000000000001</v>
          </cell>
          <cell r="J15">
            <v>0.7</v>
          </cell>
        </row>
        <row r="16">
          <cell r="C16" t="str">
            <v xml:space="preserve"> Fisuras (m²)</v>
          </cell>
          <cell r="D16">
            <v>64.396000000000001</v>
          </cell>
          <cell r="E16" t="str">
            <v>Área dañada (%)</v>
          </cell>
          <cell r="G16">
            <v>1</v>
          </cell>
          <cell r="H16">
            <v>4.88</v>
          </cell>
          <cell r="I16">
            <v>7.0000000000000007E-2</v>
          </cell>
          <cell r="J16">
            <v>0.34</v>
          </cell>
        </row>
        <row r="17">
          <cell r="C17" t="str">
            <v xml:space="preserve"> Deformaciones (m²)</v>
          </cell>
          <cell r="D17">
            <v>65</v>
          </cell>
          <cell r="E17" t="str">
            <v>Área dañada (%)</v>
          </cell>
          <cell r="G17">
            <v>1.01</v>
          </cell>
          <cell r="H17">
            <v>4.75</v>
          </cell>
          <cell r="I17">
            <v>0.105</v>
          </cell>
          <cell r="J17">
            <v>0.5</v>
          </cell>
        </row>
        <row r="18">
          <cell r="C18" t="str">
            <v xml:space="preserve"> Desprendimientos (m²)</v>
          </cell>
          <cell r="D18">
            <v>0</v>
          </cell>
          <cell r="E18" t="str">
            <v>Área dañada (%)</v>
          </cell>
          <cell r="G18">
            <v>0</v>
          </cell>
          <cell r="H18">
            <v>5</v>
          </cell>
          <cell r="I18">
            <v>0.105</v>
          </cell>
          <cell r="J18">
            <v>0.53</v>
          </cell>
        </row>
        <row r="19">
          <cell r="C19" t="str">
            <v xml:space="preserve"> Ahuellamiento (mm)</v>
          </cell>
          <cell r="D19">
            <v>0</v>
          </cell>
          <cell r="E19" t="str">
            <v>Ahuellamiento prom. (mm)</v>
          </cell>
          <cell r="G19">
            <v>0</v>
          </cell>
          <cell r="H19">
            <v>5</v>
          </cell>
          <cell r="I19">
            <v>0.105</v>
          </cell>
          <cell r="J19">
            <v>0.53</v>
          </cell>
        </row>
        <row r="20">
          <cell r="C20" t="str">
            <v xml:space="preserve"> Otros daños (m²)</v>
          </cell>
          <cell r="D20">
            <v>0</v>
          </cell>
          <cell r="E20" t="str">
            <v>Área dañada (%)</v>
          </cell>
          <cell r="G20">
            <v>0</v>
          </cell>
          <cell r="H20">
            <v>5</v>
          </cell>
          <cell r="I20">
            <v>0.105</v>
          </cell>
          <cell r="J20">
            <v>0.53</v>
          </cell>
          <cell r="K20">
            <v>3.1300000000000008</v>
          </cell>
          <cell r="L20" t="str">
            <v>Bueno</v>
          </cell>
        </row>
        <row r="21">
          <cell r="B21" t="str">
            <v>BERMAS</v>
          </cell>
          <cell r="C21" t="str">
            <v xml:space="preserve"> Daños totales (m²)</v>
          </cell>
          <cell r="D21">
            <v>7</v>
          </cell>
          <cell r="E21" t="str">
            <v>Área dañada (%)</v>
          </cell>
          <cell r="G21">
            <v>0.59</v>
          </cell>
          <cell r="H21">
            <v>4.88</v>
          </cell>
          <cell r="I21">
            <v>7.0000000000000007E-2</v>
          </cell>
          <cell r="J21">
            <v>0.34</v>
          </cell>
          <cell r="K21">
            <v>0.34</v>
          </cell>
          <cell r="L21" t="str">
            <v>Bueno</v>
          </cell>
        </row>
        <row r="23">
          <cell r="A23" t="str">
            <v>PARÁMETRO</v>
          </cell>
          <cell r="B23" t="str">
            <v>ELEMENTO</v>
          </cell>
          <cell r="C23" t="str">
            <v>Cant. Requerida</v>
          </cell>
          <cell r="D23" t="str">
            <v>Criterio</v>
          </cell>
          <cell r="E23" t="str">
            <v>Cant. Buena</v>
          </cell>
          <cell r="F23" t="str">
            <v>Cant. Reg.</v>
          </cell>
          <cell r="G23" t="str">
            <v>Cant. Mala</v>
          </cell>
          <cell r="H23" t="str">
            <v>Calif. Parcial</v>
          </cell>
          <cell r="I23" t="str">
            <v>Peso Parcial</v>
          </cell>
          <cell r="J23" t="str">
            <v>Calif. Pond.</v>
          </cell>
        </row>
        <row r="24">
          <cell r="A24" t="str">
            <v>DRENAJE</v>
          </cell>
          <cell r="B24" t="str">
            <v>CUNETAS (m)</v>
          </cell>
          <cell r="C24">
            <v>0</v>
          </cell>
          <cell r="D24" t="str">
            <v>Funcionalidad</v>
          </cell>
          <cell r="E24">
            <v>0</v>
          </cell>
          <cell r="F24">
            <v>0</v>
          </cell>
          <cell r="G24">
            <v>0</v>
          </cell>
          <cell r="H24">
            <v>5</v>
          </cell>
          <cell r="I24">
            <v>3.125E-2</v>
          </cell>
          <cell r="J24">
            <v>0.16</v>
          </cell>
        </row>
        <row r="25">
          <cell r="D25" t="str">
            <v>Suficiencia</v>
          </cell>
          <cell r="E25" t="str">
            <v>No se requieren</v>
          </cell>
          <cell r="H25">
            <v>5</v>
          </cell>
          <cell r="I25">
            <v>2.5000000000000001E-2</v>
          </cell>
          <cell r="J25">
            <v>0.13</v>
          </cell>
          <cell r="K25">
            <v>0.29000000000000004</v>
          </cell>
          <cell r="L25">
            <v>0</v>
          </cell>
        </row>
        <row r="26">
          <cell r="B26" t="str">
            <v>ALCANTARILLAS (U)</v>
          </cell>
          <cell r="C26">
            <v>0</v>
          </cell>
          <cell r="D26" t="str">
            <v>Funcionalidad</v>
          </cell>
          <cell r="E26">
            <v>0</v>
          </cell>
          <cell r="F26">
            <v>0</v>
          </cell>
          <cell r="G26">
            <v>0</v>
          </cell>
          <cell r="H26">
            <v>5</v>
          </cell>
          <cell r="I26">
            <v>3.125E-2</v>
          </cell>
          <cell r="J26">
            <v>0.16</v>
          </cell>
        </row>
        <row r="27">
          <cell r="D27" t="str">
            <v>Suficiencia</v>
          </cell>
          <cell r="E27" t="str">
            <v>No se requieren</v>
          </cell>
          <cell r="H27">
            <v>5</v>
          </cell>
          <cell r="I27">
            <v>1.8749999999999999E-2</v>
          </cell>
          <cell r="J27">
            <v>0.09</v>
          </cell>
          <cell r="K27">
            <v>0.25</v>
          </cell>
          <cell r="L27">
            <v>0</v>
          </cell>
        </row>
        <row r="28">
          <cell r="B28" t="str">
            <v>PUENTES Y PONT.</v>
          </cell>
          <cell r="C28">
            <v>1</v>
          </cell>
          <cell r="D28" t="str">
            <v>Estado</v>
          </cell>
          <cell r="E28">
            <v>1</v>
          </cell>
          <cell r="F28">
            <v>0</v>
          </cell>
          <cell r="G28">
            <v>0</v>
          </cell>
          <cell r="H28">
            <v>5</v>
          </cell>
          <cell r="I28">
            <v>1.8749999999999999E-2</v>
          </cell>
          <cell r="J28">
            <v>0.09</v>
          </cell>
          <cell r="K28">
            <v>0.09</v>
          </cell>
          <cell r="L28" t="str">
            <v>Bueno</v>
          </cell>
        </row>
        <row r="30">
          <cell r="A30" t="str">
            <v>PARÁMETRO</v>
          </cell>
          <cell r="B30" t="str">
            <v>ELEMENTO</v>
          </cell>
          <cell r="C30" t="str">
            <v>Cant. Requerida</v>
          </cell>
          <cell r="D30" t="str">
            <v>Criterio</v>
          </cell>
          <cell r="E30" t="str">
            <v>Buenas</v>
          </cell>
          <cell r="F30" t="str">
            <v>Regulares</v>
          </cell>
          <cell r="G30" t="str">
            <v>Malas</v>
          </cell>
          <cell r="H30" t="str">
            <v>Calif. Parc.</v>
          </cell>
          <cell r="I30" t="str">
            <v>Peso Parcial</v>
          </cell>
          <cell r="J30" t="str">
            <v>Calif. Pond.</v>
          </cell>
        </row>
        <row r="31">
          <cell r="A31" t="str">
            <v>SEÑALIZACIÓN</v>
          </cell>
          <cell r="B31" t="str">
            <v>VERTICAL (U)</v>
          </cell>
          <cell r="C31">
            <v>10</v>
          </cell>
          <cell r="D31" t="str">
            <v>Estado</v>
          </cell>
          <cell r="E31">
            <v>10</v>
          </cell>
          <cell r="F31">
            <v>0</v>
          </cell>
          <cell r="G31">
            <v>0</v>
          </cell>
          <cell r="H31">
            <v>5</v>
          </cell>
          <cell r="I31">
            <v>2.5000000000000001E-2</v>
          </cell>
          <cell r="J31">
            <v>0.13</v>
          </cell>
        </row>
        <row r="32">
          <cell r="D32" t="str">
            <v>Suficiencia</v>
          </cell>
          <cell r="E32" t="str">
            <v>Si</v>
          </cell>
          <cell r="H32">
            <v>5</v>
          </cell>
          <cell r="I32">
            <v>2.5000000000000001E-2</v>
          </cell>
          <cell r="J32">
            <v>0.13</v>
          </cell>
          <cell r="K32">
            <v>0.26</v>
          </cell>
          <cell r="L32" t="str">
            <v>Bueno</v>
          </cell>
        </row>
        <row r="33">
          <cell r="B33" t="str">
            <v>HORIZONTAL (m)</v>
          </cell>
          <cell r="C33">
            <v>2841</v>
          </cell>
          <cell r="D33" t="str">
            <v>Estado</v>
          </cell>
          <cell r="E33">
            <v>0</v>
          </cell>
          <cell r="F33">
            <v>2841</v>
          </cell>
          <cell r="G33">
            <v>0</v>
          </cell>
          <cell r="H33">
            <v>2.5</v>
          </cell>
          <cell r="I33">
            <v>3.7499999999999999E-2</v>
          </cell>
          <cell r="J33">
            <v>0.09</v>
          </cell>
        </row>
        <row r="34">
          <cell r="D34" t="str">
            <v>Suficiencia</v>
          </cell>
          <cell r="E34" t="str">
            <v>Si</v>
          </cell>
          <cell r="H34">
            <v>5</v>
          </cell>
          <cell r="I34">
            <v>3.7499999999999999E-2</v>
          </cell>
          <cell r="J34">
            <v>0.19</v>
          </cell>
          <cell r="K34">
            <v>0.28000000000000003</v>
          </cell>
          <cell r="L34" t="str">
            <v>Regular</v>
          </cell>
        </row>
        <row r="36">
          <cell r="A36" t="str">
            <v>PARÁMETRO</v>
          </cell>
          <cell r="B36" t="str">
            <v>ELEMENTO</v>
          </cell>
          <cell r="C36" t="str">
            <v>Elemento</v>
          </cell>
          <cell r="E36" t="str">
            <v>Criterio</v>
          </cell>
          <cell r="H36" t="str">
            <v>Calif. Parcial</v>
          </cell>
          <cell r="I36" t="str">
            <v>Peso Parcial</v>
          </cell>
          <cell r="J36" t="str">
            <v>Calif. Pond.</v>
          </cell>
        </row>
        <row r="37">
          <cell r="A37" t="str">
            <v>ZONAS LATERALES</v>
          </cell>
          <cell r="C37" t="str">
            <v>Taludes Inestables (m):</v>
          </cell>
          <cell r="D37">
            <v>0</v>
          </cell>
          <cell r="E37" t="str">
            <v xml:space="preserve"> No existen</v>
          </cell>
          <cell r="H37">
            <v>5</v>
          </cell>
          <cell r="I37">
            <v>0.05</v>
          </cell>
          <cell r="J37">
            <v>0.25</v>
          </cell>
          <cell r="K37">
            <v>0.25</v>
          </cell>
          <cell r="L37" t="str">
            <v>Bueno</v>
          </cell>
        </row>
        <row r="39">
          <cell r="F39" t="str">
            <v>CALIFICACIÓN TOTAL DE LA SECCIÓN:</v>
          </cell>
          <cell r="J39">
            <v>4.8899999999999997</v>
          </cell>
        </row>
        <row r="40">
          <cell r="A40" t="str">
            <v>NOTA:</v>
          </cell>
          <cell r="B40" t="str">
            <v>El ingeniero sólo deberá introducir los datos requeridos para los campos en blanco. Lo demás lo calcula el programa.</v>
          </cell>
        </row>
        <row r="41">
          <cell r="G41" t="str">
            <v>ESTADO DE LA SECCIÓN:</v>
          </cell>
          <cell r="J41" t="str">
            <v>Bueno</v>
          </cell>
          <cell r="K41">
            <v>4.8900000000000006</v>
          </cell>
          <cell r="L41" t="str">
            <v>Bueno</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monte"/>
      <sheetName val="ESCARIFICACION"/>
      <sheetName val="PR 1"/>
      <sheetName val="PUNITARIOS PARA 241201 2S"/>
      <sheetName val="items"/>
      <sheetName val="ESTADO RED TEC"/>
      <sheetName val="Hoja1"/>
      <sheetName val="A-HOR"/>
      <sheetName val="INSUMOS"/>
      <sheetName val="BANCOS"/>
      <sheetName val="CARGOS"/>
      <sheetName val="EPS"/>
      <sheetName val="PENSIONES"/>
      <sheetName val="PREACTA 10"/>
      <sheetName val="DATOS"/>
      <sheetName val="PREACTA 9"/>
      <sheetName val="Res-Accide-10"/>
      <sheetName val="TARIFAS"/>
    </sheetNames>
    <sheetDataSet>
      <sheetData sheetId="0" refreshError="1">
        <row r="48">
          <cell r="E48">
            <v>6</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IDENTES DE 1995 - 1996"/>
      <sheetName val="items"/>
      <sheetName val="Hoja1"/>
      <sheetName val="AMC"/>
      <sheetName val="Basico"/>
      <sheetName val="Iva"/>
      <sheetName val="Total"/>
      <sheetName val="amc_acta"/>
      <sheetName val="amc_bas"/>
      <sheetName val="amc_iva"/>
      <sheetName val="amc_total"/>
      <sheetName val="amc_anticip"/>
      <sheetName val="aCCIDENTES%20DE%201995%20-%2019"/>
      <sheetName val="#¡REF"/>
    </sheetNames>
    <definedNames>
      <definedName name="absc"/>
    </defined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OR TOTAL"/>
      <sheetName val="A.P.U."/>
      <sheetName val="ADMINISTRACIÓN"/>
      <sheetName val="PROGRAMACIÓN"/>
      <sheetName val="ADMON MURILLO"/>
      <sheetName val="HOJAS DE VIDA"/>
      <sheetName val="MATERIALES Y EQUIPOS"/>
      <sheetName val="747"/>
    </sheetNames>
    <sheetDataSet>
      <sheetData sheetId="0"/>
      <sheetData sheetId="1"/>
      <sheetData sheetId="2"/>
      <sheetData sheetId="3"/>
      <sheetData sheetId="4"/>
      <sheetData sheetId="5"/>
      <sheetData sheetId="6">
        <row r="40">
          <cell r="E40" t="str">
            <v>ACCESORIOS</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4.2 no"/>
      <sheetName val="0"/>
      <sheetName val="4.8 (2)"/>
      <sheetName val="2.1 (2)"/>
      <sheetName val="4.7 (2)"/>
      <sheetName val="1.1"/>
      <sheetName val="1.3"/>
      <sheetName val="1.4"/>
      <sheetName val="2.1"/>
      <sheetName val="2.2"/>
      <sheetName val="2.3"/>
      <sheetName val="2.4"/>
      <sheetName val="2.5"/>
      <sheetName val="2.6"/>
      <sheetName val="2,7"/>
      <sheetName val="2.8"/>
      <sheetName val="3.1"/>
      <sheetName val="4.1"/>
      <sheetName val="4.3"/>
      <sheetName val="4.4"/>
      <sheetName val="4.5"/>
      <sheetName val="4.6"/>
      <sheetName val="4.7"/>
      <sheetName val="4.8"/>
      <sheetName val="4.9"/>
      <sheetName val="4.11"/>
      <sheetName val="4.12"/>
      <sheetName val="5.1"/>
      <sheetName val="5.2"/>
      <sheetName val="6.1"/>
      <sheetName val="6.2"/>
      <sheetName val="6.3"/>
      <sheetName val="6.4"/>
      <sheetName val="6.5"/>
      <sheetName val="6.7"/>
      <sheetName val="6.8"/>
      <sheetName val="6.9"/>
      <sheetName val="6.10"/>
      <sheetName val="6.11"/>
      <sheetName val="6,12"/>
      <sheetName val="6.14"/>
      <sheetName val="6.16"/>
      <sheetName val="6.17"/>
      <sheetName val="6.18"/>
      <sheetName val="7.1"/>
      <sheetName val="8.1"/>
      <sheetName val="8.2"/>
      <sheetName val="8,3"/>
      <sheetName val="8,4"/>
      <sheetName val="8,5"/>
      <sheetName val="8,8"/>
      <sheetName val="9.1"/>
      <sheetName val="9.2"/>
      <sheetName val="9.3"/>
      <sheetName val="9.4"/>
      <sheetName val="9.5"/>
      <sheetName val="9.7"/>
      <sheetName val="9.8"/>
      <sheetName val="9.9"/>
      <sheetName val="9.10"/>
      <sheetName val="9.11"/>
      <sheetName val="9.13"/>
      <sheetName val="9.16"/>
      <sheetName val="9.17"/>
      <sheetName val="9.18"/>
      <sheetName val="9,19"/>
      <sheetName val="9,20"/>
      <sheetName val="10.1"/>
      <sheetName val="11.1"/>
      <sheetName val="11.2"/>
      <sheetName val="11.3"/>
      <sheetName val="11.4"/>
      <sheetName val="11.5"/>
      <sheetName val="11.7"/>
      <sheetName val="11.8"/>
      <sheetName val="11.10"/>
      <sheetName val="11.11"/>
      <sheetName val="11,12"/>
      <sheetName val="11.16"/>
      <sheetName val="12.1"/>
      <sheetName val="12.2"/>
      <sheetName val="12.3"/>
      <sheetName val="14.1"/>
      <sheetName val="14.2"/>
      <sheetName val="14,3"/>
      <sheetName val="14,4"/>
      <sheetName val="14,5"/>
      <sheetName val="14,6"/>
      <sheetName val="14,7"/>
      <sheetName val="14,8"/>
      <sheetName val="14,9"/>
      <sheetName val="14.10"/>
      <sheetName val="14,11"/>
      <sheetName val="14,12"/>
      <sheetName val="14,13"/>
      <sheetName val="14.14"/>
      <sheetName val="14,16"/>
      <sheetName val="14,17"/>
      <sheetName val="14.18"/>
      <sheetName val="14,20"/>
      <sheetName val="14,21"/>
      <sheetName val="14,22"/>
      <sheetName val="14,24"/>
      <sheetName val="14,25"/>
      <sheetName val="14.27"/>
      <sheetName val="14.28"/>
      <sheetName val="14.29"/>
      <sheetName val="14,30"/>
      <sheetName val="14,31"/>
      <sheetName val="14,32"/>
      <sheetName val="14,33"/>
      <sheetName val="CONSOLIDADO"/>
      <sheetName val="Acta 3 Alc"/>
      <sheetName val="Acta 2 Alc"/>
      <sheetName val="acta de mod 3 alc"/>
      <sheetName val="acta de mod 2 alc"/>
      <sheetName val="acta parcial 2"/>
      <sheetName val="acta parcial 1"/>
      <sheetName val="actamod1"/>
      <sheetName val="ACTA 1 (MOD. ALCALDIA)"/>
      <sheetName val="ACTA RECIB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row r="19">
          <cell r="B19" t="str">
            <v>I. REHABILITACION AVENIDA MALDONADO</v>
          </cell>
        </row>
        <row r="20">
          <cell r="A20">
            <v>1</v>
          </cell>
          <cell r="B20" t="str">
            <v>CONSTRUCCION SOBRECARPETA</v>
          </cell>
        </row>
        <row r="21">
          <cell r="A21">
            <v>1.1000000000000001</v>
          </cell>
          <cell r="B21" t="str">
            <v>RIEGO DE LIGA</v>
          </cell>
          <cell r="C21" t="str">
            <v>M2</v>
          </cell>
          <cell r="D21">
            <v>10308.6</v>
          </cell>
          <cell r="E21">
            <v>1900</v>
          </cell>
          <cell r="F21">
            <v>19586340</v>
          </cell>
          <cell r="G21">
            <v>11696</v>
          </cell>
          <cell r="H21">
            <v>22222400</v>
          </cell>
          <cell r="I21">
            <v>9557</v>
          </cell>
          <cell r="J21">
            <v>18158300</v>
          </cell>
          <cell r="K21">
            <v>2139</v>
          </cell>
          <cell r="L21">
            <v>4064100</v>
          </cell>
          <cell r="M21">
            <v>11696</v>
          </cell>
          <cell r="N21">
            <v>22222400</v>
          </cell>
        </row>
        <row r="22">
          <cell r="A22">
            <v>1.2</v>
          </cell>
          <cell r="B22" t="str">
            <v>GEOTEXTIL REPAV 450 PARA PAVIMENTACION Y REPAVIMENTACION (INCLUYE SUMINISTRO E INSTALACION)</v>
          </cell>
          <cell r="C22" t="str">
            <v>M2</v>
          </cell>
          <cell r="D22">
            <v>10308.6</v>
          </cell>
          <cell r="E22">
            <v>5782</v>
          </cell>
          <cell r="F22">
            <v>59604325.200000003</v>
          </cell>
          <cell r="G22">
            <v>0</v>
          </cell>
          <cell r="H22">
            <v>0</v>
          </cell>
          <cell r="I22">
            <v>0</v>
          </cell>
          <cell r="J22">
            <v>0</v>
          </cell>
          <cell r="L22">
            <v>0</v>
          </cell>
          <cell r="M22">
            <v>0</v>
          </cell>
          <cell r="N22">
            <v>0</v>
          </cell>
        </row>
        <row r="23">
          <cell r="A23">
            <v>1.3</v>
          </cell>
          <cell r="B23" t="str">
            <v>CONSTRUCCION DE CARPETA ASFALTICA EN CALIENTE MDC-2 INCLUYE BARRIDO , SUMINISTRO Y COMPACTACION ( INCLUYE ACARREO LIBRE DE 10 KM)</v>
          </cell>
          <cell r="C23" t="str">
            <v>M3</v>
          </cell>
          <cell r="D23">
            <v>927.77</v>
          </cell>
          <cell r="E23">
            <v>430025</v>
          </cell>
          <cell r="F23">
            <v>398964294.25</v>
          </cell>
          <cell r="G23">
            <v>929</v>
          </cell>
          <cell r="H23">
            <v>399493225</v>
          </cell>
          <cell r="I23">
            <v>757</v>
          </cell>
          <cell r="J23">
            <v>325528925</v>
          </cell>
          <cell r="K23">
            <v>172</v>
          </cell>
          <cell r="L23">
            <v>73964300</v>
          </cell>
          <cell r="M23">
            <v>929</v>
          </cell>
          <cell r="N23">
            <v>399493225</v>
          </cell>
        </row>
        <row r="24">
          <cell r="B24" t="str">
            <v xml:space="preserve">ACTIVIDADES COMPLEMENTARIAS </v>
          </cell>
          <cell r="D24">
            <v>0</v>
          </cell>
          <cell r="E24">
            <v>0</v>
          </cell>
          <cell r="F24">
            <v>0</v>
          </cell>
          <cell r="G24">
            <v>0</v>
          </cell>
          <cell r="H24">
            <v>0</v>
          </cell>
          <cell r="I24">
            <v>0</v>
          </cell>
          <cell r="J24">
            <v>0</v>
          </cell>
          <cell r="L24">
            <v>0</v>
          </cell>
          <cell r="M24">
            <v>0</v>
          </cell>
          <cell r="N24">
            <v>0</v>
          </cell>
        </row>
        <row r="25">
          <cell r="A25">
            <v>1.4</v>
          </cell>
          <cell r="B25" t="str">
            <v>BARRIDO Y SOPLADO</v>
          </cell>
          <cell r="C25" t="str">
            <v>M2</v>
          </cell>
          <cell r="D25">
            <v>0</v>
          </cell>
          <cell r="E25">
            <v>1369</v>
          </cell>
          <cell r="F25">
            <v>0</v>
          </cell>
          <cell r="G25">
            <v>11696</v>
          </cell>
          <cell r="H25">
            <v>16011824</v>
          </cell>
          <cell r="I25">
            <v>9557</v>
          </cell>
          <cell r="J25">
            <v>13083533</v>
          </cell>
          <cell r="K25">
            <v>2139</v>
          </cell>
          <cell r="L25">
            <v>2928291</v>
          </cell>
          <cell r="M25">
            <v>11696</v>
          </cell>
          <cell r="N25">
            <v>16011824</v>
          </cell>
        </row>
        <row r="26">
          <cell r="A26">
            <v>2</v>
          </cell>
          <cell r="B26" t="str">
            <v>PARCHEO</v>
          </cell>
          <cell r="D26">
            <v>0</v>
          </cell>
          <cell r="E26">
            <v>0</v>
          </cell>
          <cell r="F26">
            <v>0</v>
          </cell>
          <cell r="G26">
            <v>0</v>
          </cell>
          <cell r="H26">
            <v>0</v>
          </cell>
          <cell r="I26">
            <v>0</v>
          </cell>
          <cell r="J26">
            <v>0</v>
          </cell>
          <cell r="L26">
            <v>0</v>
          </cell>
          <cell r="M26">
            <v>0</v>
          </cell>
          <cell r="N26">
            <v>0</v>
          </cell>
        </row>
        <row r="27">
          <cell r="A27">
            <v>2.1</v>
          </cell>
          <cell r="B27" t="str">
            <v>CORTE DE PAVIMENTO ASFALTICO</v>
          </cell>
          <cell r="C27" t="str">
            <v>ML</v>
          </cell>
          <cell r="D27">
            <v>1050</v>
          </cell>
          <cell r="E27">
            <v>1556</v>
          </cell>
          <cell r="F27">
            <v>1633800</v>
          </cell>
          <cell r="G27">
            <v>5882</v>
          </cell>
          <cell r="H27">
            <v>9152392</v>
          </cell>
          <cell r="I27">
            <v>5230</v>
          </cell>
          <cell r="J27">
            <v>8137880</v>
          </cell>
          <cell r="K27">
            <v>652</v>
          </cell>
          <cell r="L27">
            <v>1014512</v>
          </cell>
          <cell r="M27">
            <v>5882</v>
          </cell>
          <cell r="N27">
            <v>9152392</v>
          </cell>
        </row>
        <row r="28">
          <cell r="A28">
            <v>2.2000000000000002</v>
          </cell>
          <cell r="B28" t="str">
            <v>APERTURA MECANICA DE LA CAJA Y RETIRO DE SOBRANTES</v>
          </cell>
          <cell r="C28" t="str">
            <v>M3</v>
          </cell>
          <cell r="D28">
            <v>421.9</v>
          </cell>
          <cell r="E28">
            <v>49826</v>
          </cell>
          <cell r="F28">
            <v>21021589.399999999</v>
          </cell>
          <cell r="G28">
            <v>1175</v>
          </cell>
          <cell r="H28">
            <v>58545550</v>
          </cell>
          <cell r="I28">
            <v>790</v>
          </cell>
          <cell r="J28">
            <v>39362540</v>
          </cell>
          <cell r="K28">
            <v>385</v>
          </cell>
          <cell r="L28">
            <v>19183010</v>
          </cell>
          <cell r="M28">
            <v>1175</v>
          </cell>
          <cell r="N28">
            <v>58545550</v>
          </cell>
        </row>
        <row r="29">
          <cell r="A29">
            <v>2.2999999999999998</v>
          </cell>
          <cell r="B29" t="str">
            <v>BARRIDO Y SOPLADO</v>
          </cell>
          <cell r="C29" t="str">
            <v>M2</v>
          </cell>
          <cell r="D29">
            <v>1546.95</v>
          </cell>
          <cell r="E29">
            <v>1369</v>
          </cell>
          <cell r="F29">
            <v>2117774.5499999998</v>
          </cell>
          <cell r="G29">
            <v>2442</v>
          </cell>
          <cell r="H29">
            <v>3343098</v>
          </cell>
          <cell r="I29">
            <v>1800</v>
          </cell>
          <cell r="J29">
            <v>2464200</v>
          </cell>
          <cell r="K29">
            <v>642</v>
          </cell>
          <cell r="L29">
            <v>878898</v>
          </cell>
          <cell r="M29">
            <v>2442</v>
          </cell>
          <cell r="N29">
            <v>3343098</v>
          </cell>
        </row>
        <row r="30">
          <cell r="A30">
            <v>2.4</v>
          </cell>
          <cell r="B30" t="str">
            <v>RIEGO DE LIGA</v>
          </cell>
          <cell r="C30" t="str">
            <v>M2</v>
          </cell>
          <cell r="D30">
            <v>1546.95</v>
          </cell>
          <cell r="E30">
            <v>1900</v>
          </cell>
          <cell r="F30">
            <v>2939205</v>
          </cell>
          <cell r="G30">
            <v>2442</v>
          </cell>
          <cell r="H30">
            <v>4639800</v>
          </cell>
          <cell r="I30">
            <v>1800</v>
          </cell>
          <cell r="J30">
            <v>3420000</v>
          </cell>
          <cell r="K30">
            <v>642</v>
          </cell>
          <cell r="L30">
            <v>1219800</v>
          </cell>
          <cell r="M30">
            <v>2442</v>
          </cell>
          <cell r="N30">
            <v>4639800</v>
          </cell>
        </row>
        <row r="31">
          <cell r="A31">
            <v>2.5</v>
          </cell>
          <cell r="B31" t="str">
            <v>REPOSICIÓN, EXTENDIDA Y COMPACTACION DE MATERIAL DE BASE GRANULAR PARA PARCHEO. PUESTO EN OBRA</v>
          </cell>
          <cell r="C31" t="str">
            <v>M3</v>
          </cell>
          <cell r="D31">
            <v>281.26</v>
          </cell>
          <cell r="E31">
            <v>88000</v>
          </cell>
          <cell r="F31">
            <v>24750880</v>
          </cell>
          <cell r="G31">
            <v>562.09</v>
          </cell>
          <cell r="H31">
            <v>49463920</v>
          </cell>
          <cell r="I31">
            <v>401.64</v>
          </cell>
          <cell r="J31">
            <v>35344320</v>
          </cell>
          <cell r="K31">
            <v>160.44999999999999</v>
          </cell>
          <cell r="L31">
            <v>14119600</v>
          </cell>
          <cell r="M31">
            <v>562.08999999999992</v>
          </cell>
          <cell r="N31">
            <v>49463920</v>
          </cell>
        </row>
        <row r="32">
          <cell r="A32">
            <v>2.6</v>
          </cell>
          <cell r="B32" t="str">
            <v>SUMINISTRO, INSTALACION Y COMPACTACION DE MEZCLA ASFALTICA PARA PARCHEO . INCLUYE ACARREO LIBRE 10 KM</v>
          </cell>
          <cell r="C32" t="str">
            <v>M3</v>
          </cell>
          <cell r="D32">
            <v>140.63</v>
          </cell>
          <cell r="E32">
            <v>431246</v>
          </cell>
          <cell r="F32">
            <v>60646124.979999997</v>
          </cell>
          <cell r="G32">
            <v>230.61</v>
          </cell>
          <cell r="H32">
            <v>99449640.060000002</v>
          </cell>
          <cell r="I32">
            <v>179.27</v>
          </cell>
          <cell r="J32">
            <v>77309470.420000002</v>
          </cell>
          <cell r="K32">
            <v>51.34</v>
          </cell>
          <cell r="L32">
            <v>22140169.640000001</v>
          </cell>
          <cell r="M32">
            <v>230.61</v>
          </cell>
          <cell r="N32">
            <v>99449640.060000002</v>
          </cell>
        </row>
        <row r="33">
          <cell r="B33" t="str">
            <v xml:space="preserve">ACTIVIDADES COMPLEMENTARIAS </v>
          </cell>
          <cell r="D33">
            <v>0</v>
          </cell>
          <cell r="E33">
            <v>0</v>
          </cell>
          <cell r="F33">
            <v>0</v>
          </cell>
          <cell r="G33">
            <v>0</v>
          </cell>
          <cell r="H33">
            <v>0</v>
          </cell>
          <cell r="I33">
            <v>0</v>
          </cell>
          <cell r="J33">
            <v>0</v>
          </cell>
          <cell r="L33">
            <v>0</v>
          </cell>
          <cell r="M33">
            <v>0</v>
          </cell>
          <cell r="N33">
            <v>0</v>
          </cell>
        </row>
        <row r="34">
          <cell r="A34">
            <v>2.7</v>
          </cell>
          <cell r="B34" t="str">
            <v>BASE ESTABILIZADA CON CEMENTO PORTLAND (incluye acarreo libre de 22 Km )</v>
          </cell>
          <cell r="C34" t="str">
            <v>M3</v>
          </cell>
          <cell r="D34">
            <v>0</v>
          </cell>
          <cell r="E34">
            <v>104523</v>
          </cell>
          <cell r="F34">
            <v>0</v>
          </cell>
          <cell r="G34">
            <v>199</v>
          </cell>
          <cell r="H34">
            <v>20800077</v>
          </cell>
          <cell r="I34">
            <v>199</v>
          </cell>
          <cell r="J34">
            <v>20800077</v>
          </cell>
          <cell r="K34">
            <v>0</v>
          </cell>
          <cell r="L34">
            <v>0</v>
          </cell>
          <cell r="M34">
            <v>199</v>
          </cell>
          <cell r="N34">
            <v>20800077</v>
          </cell>
        </row>
        <row r="35">
          <cell r="A35">
            <v>2.8</v>
          </cell>
          <cell r="B35" t="str">
            <v>MEJORAMIENTO DE PISO CON MATERIAL DE AFIRMADO COMPACTADO CON PLANCHA VIBRATORIA INCLUYE ACARREO LIBRE DE 10 KM</v>
          </cell>
          <cell r="C35" t="str">
            <v>M3</v>
          </cell>
          <cell r="D35">
            <v>0</v>
          </cell>
          <cell r="E35">
            <v>39027</v>
          </cell>
          <cell r="F35">
            <v>0</v>
          </cell>
          <cell r="G35">
            <v>332</v>
          </cell>
          <cell r="H35">
            <v>12956964</v>
          </cell>
          <cell r="I35">
            <v>139</v>
          </cell>
          <cell r="J35">
            <v>5424753</v>
          </cell>
          <cell r="K35">
            <v>193</v>
          </cell>
          <cell r="L35">
            <v>7532211</v>
          </cell>
          <cell r="M35">
            <v>332</v>
          </cell>
          <cell r="N35">
            <v>12956964</v>
          </cell>
        </row>
        <row r="36">
          <cell r="A36">
            <v>3</v>
          </cell>
          <cell r="B36" t="str">
            <v>SELLO ASFALTICO EN FISURAS LONGITUDINALES</v>
          </cell>
          <cell r="D36">
            <v>0</v>
          </cell>
          <cell r="E36">
            <v>0</v>
          </cell>
          <cell r="F36">
            <v>0</v>
          </cell>
          <cell r="G36">
            <v>0</v>
          </cell>
          <cell r="H36">
            <v>0</v>
          </cell>
          <cell r="I36">
            <v>0</v>
          </cell>
          <cell r="J36">
            <v>0</v>
          </cell>
          <cell r="L36">
            <v>0</v>
          </cell>
          <cell r="M36">
            <v>0</v>
          </cell>
          <cell r="N36">
            <v>0</v>
          </cell>
        </row>
        <row r="37">
          <cell r="A37">
            <v>3.1</v>
          </cell>
          <cell r="B37" t="str">
            <v>SELLADO DE JUNTAS CON PAVIMENTO FLEXIBLE (INCLUYE LIMPIEZA, SUMINISTRO E INSTALACION DE FONDO Y EMULSION ASFALTICA CRR-1)</v>
          </cell>
          <cell r="C37" t="str">
            <v>ML</v>
          </cell>
          <cell r="D37">
            <v>312.02</v>
          </cell>
          <cell r="E37">
            <v>6244</v>
          </cell>
          <cell r="F37">
            <v>1948252.88</v>
          </cell>
          <cell r="G37">
            <v>1750.58</v>
          </cell>
          <cell r="H37">
            <v>10930621.52</v>
          </cell>
          <cell r="I37">
            <v>1750.58</v>
          </cell>
          <cell r="J37">
            <v>10930621.52</v>
          </cell>
          <cell r="K37">
            <v>0</v>
          </cell>
          <cell r="L37">
            <v>0</v>
          </cell>
          <cell r="M37">
            <v>1750.58</v>
          </cell>
          <cell r="N37">
            <v>10930621.52</v>
          </cell>
        </row>
        <row r="38">
          <cell r="A38">
            <v>4</v>
          </cell>
          <cell r="B38" t="str">
            <v>CONSTRUCCION ANDENES</v>
          </cell>
          <cell r="D38">
            <v>0</v>
          </cell>
          <cell r="E38">
            <v>0</v>
          </cell>
          <cell r="F38">
            <v>0</v>
          </cell>
          <cell r="G38">
            <v>0</v>
          </cell>
          <cell r="H38">
            <v>0</v>
          </cell>
          <cell r="I38">
            <v>0</v>
          </cell>
          <cell r="J38">
            <v>0</v>
          </cell>
          <cell r="L38">
            <v>0</v>
          </cell>
          <cell r="M38">
            <v>0</v>
          </cell>
          <cell r="N38">
            <v>0</v>
          </cell>
        </row>
        <row r="39">
          <cell r="A39">
            <v>4.0999999999999996</v>
          </cell>
          <cell r="B39" t="str">
            <v>DEMOLICION PISOS, ANDENES EN CONCRETO Y RETIRO 10 KM</v>
          </cell>
          <cell r="C39" t="str">
            <v>M3</v>
          </cell>
          <cell r="D39">
            <v>817.5</v>
          </cell>
          <cell r="E39">
            <v>79175</v>
          </cell>
          <cell r="F39">
            <v>64725562.5</v>
          </cell>
          <cell r="G39">
            <v>990.39</v>
          </cell>
          <cell r="H39">
            <v>78414128.25</v>
          </cell>
          <cell r="I39">
            <v>916.51</v>
          </cell>
          <cell r="J39">
            <v>72564679.25</v>
          </cell>
          <cell r="K39">
            <v>73.88</v>
          </cell>
          <cell r="L39">
            <v>5849449</v>
          </cell>
          <cell r="M39">
            <v>990.39</v>
          </cell>
          <cell r="N39">
            <v>78414128.25</v>
          </cell>
        </row>
        <row r="40">
          <cell r="A40">
            <v>4.2</v>
          </cell>
          <cell r="B40" t="str">
            <v>EXCAVACION MECANICA SIN CLASIFICAR DE LA EXPLANACION Y CANALES</v>
          </cell>
          <cell r="C40" t="str">
            <v>M3</v>
          </cell>
          <cell r="D40">
            <v>2110.5</v>
          </cell>
          <cell r="E40">
            <v>7241</v>
          </cell>
          <cell r="F40">
            <v>15282130.5</v>
          </cell>
          <cell r="G40">
            <v>0</v>
          </cell>
          <cell r="H40">
            <v>0</v>
          </cell>
          <cell r="I40">
            <v>0</v>
          </cell>
          <cell r="J40">
            <v>0</v>
          </cell>
          <cell r="L40">
            <v>0</v>
          </cell>
          <cell r="M40">
            <v>0</v>
          </cell>
          <cell r="N40">
            <v>0</v>
          </cell>
        </row>
        <row r="41">
          <cell r="A41">
            <v>4.3</v>
          </cell>
          <cell r="B41" t="str">
            <v>EXCAVACIONES VARIAS EN MATERIAL COMUN EN SECO A MANO</v>
          </cell>
          <cell r="C41" t="str">
            <v>M3</v>
          </cell>
          <cell r="D41">
            <v>904.5</v>
          </cell>
          <cell r="E41">
            <v>39815</v>
          </cell>
          <cell r="F41">
            <v>36012667.5</v>
          </cell>
          <cell r="G41">
            <v>274.82</v>
          </cell>
          <cell r="H41">
            <v>10941958.300000001</v>
          </cell>
          <cell r="I41">
            <v>260.24</v>
          </cell>
          <cell r="J41">
            <v>10361455.6</v>
          </cell>
          <cell r="K41">
            <v>14.58</v>
          </cell>
          <cell r="L41">
            <v>580502.69999999995</v>
          </cell>
          <cell r="M41">
            <v>274.82</v>
          </cell>
          <cell r="N41">
            <v>10941958.300000001</v>
          </cell>
        </row>
        <row r="42">
          <cell r="A42">
            <v>4.4000000000000004</v>
          </cell>
          <cell r="B42" t="str">
            <v>TRANSPORTE DE MATERIALES SUELTOS DE LA EXCAVACION DESPUES DE 5 KM</v>
          </cell>
          <cell r="C42" t="str">
            <v>M3-KM</v>
          </cell>
          <cell r="D42">
            <v>31356</v>
          </cell>
          <cell r="E42">
            <v>900</v>
          </cell>
          <cell r="F42">
            <v>28220400</v>
          </cell>
          <cell r="G42">
            <v>1429.07</v>
          </cell>
          <cell r="H42">
            <v>1286163</v>
          </cell>
          <cell r="I42">
            <v>1353.25</v>
          </cell>
          <cell r="J42">
            <v>1217925</v>
          </cell>
          <cell r="K42">
            <v>75.819999999999993</v>
          </cell>
          <cell r="L42">
            <v>68238</v>
          </cell>
          <cell r="M42">
            <v>1429.07</v>
          </cell>
          <cell r="N42">
            <v>1286163</v>
          </cell>
        </row>
        <row r="43">
          <cell r="A43">
            <v>4.5</v>
          </cell>
          <cell r="B43" t="str">
            <v>MEJORAMIENTO DE PISO CON MATERIAL DE AFIRMADO COMPACTADO CON PLANCHA VIBRATORIA INCLUYE ACARREO LIBRE DE 10 KM</v>
          </cell>
          <cell r="C43" t="str">
            <v>M3</v>
          </cell>
          <cell r="D43">
            <v>3015</v>
          </cell>
          <cell r="E43">
            <v>39027</v>
          </cell>
          <cell r="F43">
            <v>117666405</v>
          </cell>
          <cell r="G43">
            <v>1127.54</v>
          </cell>
          <cell r="H43">
            <v>44004503.579999998</v>
          </cell>
          <cell r="I43">
            <v>994.78</v>
          </cell>
          <cell r="J43">
            <v>38823279.060000002</v>
          </cell>
          <cell r="K43">
            <v>132.76</v>
          </cell>
          <cell r="L43">
            <v>5181224.5199999996</v>
          </cell>
          <cell r="M43">
            <v>1127.54</v>
          </cell>
          <cell r="N43">
            <v>44004503.579999998</v>
          </cell>
        </row>
        <row r="44">
          <cell r="A44">
            <v>4.5999999999999996</v>
          </cell>
          <cell r="B44" t="str">
            <v>INSTALACION DE SARDINEL PREFABRICADO A-10 (800X200X500 mm) INCLUYE MORTERO DE PEGA</v>
          </cell>
          <cell r="C44" t="str">
            <v>ML</v>
          </cell>
          <cell r="D44">
            <v>3000</v>
          </cell>
          <cell r="E44">
            <v>56033</v>
          </cell>
          <cell r="F44">
            <v>168099000</v>
          </cell>
          <cell r="G44">
            <v>3024.99</v>
          </cell>
          <cell r="H44">
            <v>169499264.66999999</v>
          </cell>
          <cell r="I44">
            <v>2604.4499999999998</v>
          </cell>
          <cell r="J44">
            <v>145935146.84999999</v>
          </cell>
          <cell r="K44">
            <v>420.54</v>
          </cell>
          <cell r="L44">
            <v>23564117.82</v>
          </cell>
          <cell r="M44">
            <v>3024.99</v>
          </cell>
          <cell r="N44">
            <v>169499264.66999999</v>
          </cell>
        </row>
        <row r="45">
          <cell r="A45">
            <v>4.7</v>
          </cell>
          <cell r="B45" t="str">
            <v>CONSTRUCCION ANDEN EN CONCRETO SIMPLE DE 2500 PSI E=0,10 ML</v>
          </cell>
          <cell r="C45" t="str">
            <v>M3</v>
          </cell>
          <cell r="D45">
            <v>249</v>
          </cell>
          <cell r="E45">
            <v>382151</v>
          </cell>
          <cell r="F45">
            <v>95155599</v>
          </cell>
          <cell r="G45">
            <v>139.68</v>
          </cell>
          <cell r="H45">
            <v>53378851.68</v>
          </cell>
          <cell r="I45">
            <v>136.21</v>
          </cell>
          <cell r="J45">
            <v>52052787.710000001</v>
          </cell>
          <cell r="K45">
            <v>3.47</v>
          </cell>
          <cell r="L45">
            <v>1326063.97</v>
          </cell>
          <cell r="M45">
            <v>139.68</v>
          </cell>
          <cell r="N45">
            <v>53378851.68</v>
          </cell>
        </row>
        <row r="46">
          <cell r="A46">
            <v>4.8</v>
          </cell>
          <cell r="B46" t="str">
            <v>ADOQUIN DE GREES 20*10*6</v>
          </cell>
          <cell r="C46" t="str">
            <v>M2</v>
          </cell>
          <cell r="D46">
            <v>2460</v>
          </cell>
          <cell r="E46">
            <v>55560</v>
          </cell>
          <cell r="F46">
            <v>136677600</v>
          </cell>
          <cell r="G46">
            <v>3699.99</v>
          </cell>
          <cell r="H46">
            <v>205571444.40000001</v>
          </cell>
          <cell r="I46">
            <v>3570.7999999999997</v>
          </cell>
          <cell r="J46">
            <v>198393648</v>
          </cell>
          <cell r="K46">
            <v>129.19</v>
          </cell>
          <cell r="L46">
            <v>7177796.4000000004</v>
          </cell>
          <cell r="M46">
            <v>3699.99</v>
          </cell>
          <cell r="N46">
            <v>205571444.40000001</v>
          </cell>
        </row>
        <row r="47">
          <cell r="A47">
            <v>4.9000000000000004</v>
          </cell>
          <cell r="B47" t="str">
            <v>LOSETA PREFABRICADA A-50</v>
          </cell>
          <cell r="C47" t="str">
            <v>M2</v>
          </cell>
          <cell r="D47">
            <v>520</v>
          </cell>
          <cell r="E47">
            <v>68330</v>
          </cell>
          <cell r="F47">
            <v>35531600</v>
          </cell>
          <cell r="G47">
            <v>0</v>
          </cell>
          <cell r="H47">
            <v>0</v>
          </cell>
          <cell r="I47">
            <v>0</v>
          </cell>
          <cell r="J47">
            <v>0</v>
          </cell>
          <cell r="L47">
            <v>0</v>
          </cell>
          <cell r="M47">
            <v>0</v>
          </cell>
          <cell r="N47">
            <v>0</v>
          </cell>
        </row>
        <row r="48">
          <cell r="A48">
            <v>4.0999999999999996</v>
          </cell>
          <cell r="B48" t="str">
            <v>CONCRETO SIMPLE DE 3000 PSI PARA BASES</v>
          </cell>
          <cell r="C48" t="str">
            <v>M3</v>
          </cell>
          <cell r="D48">
            <v>60.75</v>
          </cell>
          <cell r="E48">
            <v>403352</v>
          </cell>
          <cell r="F48">
            <v>24503634</v>
          </cell>
          <cell r="G48">
            <v>0</v>
          </cell>
          <cell r="H48">
            <v>0</v>
          </cell>
          <cell r="I48">
            <v>0</v>
          </cell>
          <cell r="J48">
            <v>0</v>
          </cell>
          <cell r="L48">
            <v>0</v>
          </cell>
          <cell r="M48">
            <v>0</v>
          </cell>
          <cell r="N48">
            <v>0</v>
          </cell>
        </row>
        <row r="49">
          <cell r="A49">
            <v>4.1100000000000003</v>
          </cell>
          <cell r="B49" t="str">
            <v>MALLA ELECTROSOLDADA 0.15X0.15 M D=4MM (INCLUYE SUMINISTRO E INSTALACION)</v>
          </cell>
          <cell r="C49" t="str">
            <v>Kgr</v>
          </cell>
          <cell r="D49">
            <v>540.27</v>
          </cell>
          <cell r="E49">
            <v>3270</v>
          </cell>
          <cell r="F49">
            <v>1766682.9</v>
          </cell>
          <cell r="G49">
            <v>863.26</v>
          </cell>
          <cell r="H49">
            <v>2822860.2</v>
          </cell>
          <cell r="I49">
            <v>863.26</v>
          </cell>
          <cell r="J49">
            <v>2822860.2</v>
          </cell>
          <cell r="K49">
            <v>0</v>
          </cell>
          <cell r="L49">
            <v>0</v>
          </cell>
          <cell r="M49">
            <v>863.26</v>
          </cell>
          <cell r="N49">
            <v>2822860.2</v>
          </cell>
        </row>
        <row r="50">
          <cell r="A50">
            <v>4.12</v>
          </cell>
          <cell r="B50" t="str">
            <v>CONSTRUCCION SARDINELES EN CONCRETO DE 2500 PSI (PARA CINTA DE CONFINAMIENTO)</v>
          </cell>
          <cell r="C50" t="str">
            <v>M3</v>
          </cell>
          <cell r="D50">
            <v>69</v>
          </cell>
          <cell r="E50">
            <v>390888</v>
          </cell>
          <cell r="F50">
            <v>26971272</v>
          </cell>
          <cell r="G50">
            <v>10</v>
          </cell>
          <cell r="H50">
            <v>3908880</v>
          </cell>
          <cell r="I50">
            <v>0</v>
          </cell>
          <cell r="J50">
            <v>0</v>
          </cell>
          <cell r="K50">
            <v>10</v>
          </cell>
          <cell r="L50">
            <v>3908880</v>
          </cell>
          <cell r="M50">
            <v>10</v>
          </cell>
          <cell r="N50">
            <v>3908880</v>
          </cell>
        </row>
        <row r="51">
          <cell r="A51">
            <v>4.13</v>
          </cell>
          <cell r="B51" t="str">
            <v>BORDE CONTENEDOR DE RAICES A-70</v>
          </cell>
          <cell r="C51" t="str">
            <v>ML</v>
          </cell>
          <cell r="D51">
            <v>240</v>
          </cell>
          <cell r="E51">
            <v>33500</v>
          </cell>
          <cell r="F51">
            <v>8040000</v>
          </cell>
          <cell r="G51">
            <v>0</v>
          </cell>
          <cell r="H51">
            <v>0</v>
          </cell>
          <cell r="I51">
            <v>0</v>
          </cell>
          <cell r="J51">
            <v>0</v>
          </cell>
          <cell r="L51">
            <v>0</v>
          </cell>
          <cell r="M51">
            <v>0</v>
          </cell>
          <cell r="N51">
            <v>0</v>
          </cell>
        </row>
        <row r="52">
          <cell r="A52">
            <v>5</v>
          </cell>
          <cell r="B52" t="str">
            <v>DEMARCACION</v>
          </cell>
          <cell r="D52">
            <v>0</v>
          </cell>
          <cell r="E52">
            <v>0</v>
          </cell>
          <cell r="F52">
            <v>0</v>
          </cell>
          <cell r="G52">
            <v>0</v>
          </cell>
          <cell r="H52">
            <v>0</v>
          </cell>
          <cell r="I52">
            <v>0</v>
          </cell>
          <cell r="J52">
            <v>0</v>
          </cell>
          <cell r="L52">
            <v>0</v>
          </cell>
          <cell r="M52">
            <v>0</v>
          </cell>
          <cell r="N52">
            <v>0</v>
          </cell>
        </row>
        <row r="53">
          <cell r="A53">
            <v>5.0999999999999996</v>
          </cell>
          <cell r="B53" t="str">
            <v>LINEA TIPO L1 CONTINUA Y DISCONTINUA DE 12 CM EFECTIVAMENTE APLICADA , INCLUYE COSTOS DE SUMINISTRO, TRANSPORTE, ALMACENAMIENTO , DESPERDICIOS Y APLICACIÓN</v>
          </cell>
          <cell r="C53" t="str">
            <v>ML</v>
          </cell>
          <cell r="D53">
            <v>2241</v>
          </cell>
          <cell r="E53">
            <v>1047</v>
          </cell>
          <cell r="F53">
            <v>2346327</v>
          </cell>
          <cell r="G53">
            <v>2803.96</v>
          </cell>
          <cell r="H53">
            <v>2935746.12</v>
          </cell>
          <cell r="I53">
            <v>0</v>
          </cell>
          <cell r="J53">
            <v>0</v>
          </cell>
          <cell r="K53">
            <v>2803.96</v>
          </cell>
          <cell r="L53">
            <v>2935746.12</v>
          </cell>
          <cell r="M53">
            <v>2803.96</v>
          </cell>
          <cell r="N53">
            <v>2935746.12</v>
          </cell>
        </row>
        <row r="54">
          <cell r="A54">
            <v>5.2</v>
          </cell>
          <cell r="B54" t="str">
            <v>FLECHAS DIRECCIONALES TIPO A Y B</v>
          </cell>
          <cell r="C54" t="str">
            <v>M2</v>
          </cell>
          <cell r="D54">
            <v>89.6</v>
          </cell>
          <cell r="E54">
            <v>12520</v>
          </cell>
          <cell r="F54">
            <v>1121792</v>
          </cell>
          <cell r="G54">
            <v>0</v>
          </cell>
          <cell r="H54">
            <v>0</v>
          </cell>
          <cell r="I54">
            <v>0</v>
          </cell>
          <cell r="J54">
            <v>0</v>
          </cell>
          <cell r="K54">
            <v>0</v>
          </cell>
          <cell r="L54">
            <v>0</v>
          </cell>
          <cell r="M54">
            <v>0</v>
          </cell>
          <cell r="N54">
            <v>0</v>
          </cell>
        </row>
        <row r="55">
          <cell r="A55">
            <v>5.3</v>
          </cell>
          <cell r="B55" t="str">
            <v>LINEA TIPO L-6, PASOS PEATONALES 40CMX4MTS</v>
          </cell>
          <cell r="C55" t="str">
            <v>M2</v>
          </cell>
          <cell r="D55">
            <v>160</v>
          </cell>
          <cell r="E55">
            <v>14471</v>
          </cell>
          <cell r="F55">
            <v>2315360</v>
          </cell>
          <cell r="G55">
            <v>0</v>
          </cell>
          <cell r="H55">
            <v>0</v>
          </cell>
          <cell r="I55">
            <v>0</v>
          </cell>
          <cell r="J55">
            <v>0</v>
          </cell>
          <cell r="L55">
            <v>0</v>
          </cell>
          <cell r="M55">
            <v>0</v>
          </cell>
          <cell r="N55">
            <v>0</v>
          </cell>
        </row>
        <row r="56">
          <cell r="E56" t="str">
            <v>SUBTOTAL 1</v>
          </cell>
          <cell r="F56">
            <v>1357648618.6600001</v>
          </cell>
          <cell r="G56">
            <v>0</v>
          </cell>
          <cell r="H56">
            <v>1279773311.7799997</v>
          </cell>
          <cell r="I56">
            <v>0</v>
          </cell>
          <cell r="J56">
            <v>1082136401.6100004</v>
          </cell>
          <cell r="L56">
            <v>197636910.16999999</v>
          </cell>
          <cell r="M56">
            <v>0</v>
          </cell>
          <cell r="N56">
            <v>1279773311.7799997</v>
          </cell>
        </row>
        <row r="57">
          <cell r="B57" t="str">
            <v>II. RECONSTRUCCION AVENIDA COLON</v>
          </cell>
          <cell r="G57">
            <v>0</v>
          </cell>
          <cell r="H57">
            <v>0</v>
          </cell>
          <cell r="I57">
            <v>0</v>
          </cell>
          <cell r="J57">
            <v>0</v>
          </cell>
          <cell r="L57">
            <v>0</v>
          </cell>
          <cell r="M57">
            <v>0</v>
          </cell>
          <cell r="N57">
            <v>0</v>
          </cell>
        </row>
        <row r="58">
          <cell r="A58">
            <v>6</v>
          </cell>
          <cell r="B58" t="str">
            <v>RECONSTRUCCION</v>
          </cell>
          <cell r="G58">
            <v>0</v>
          </cell>
          <cell r="H58">
            <v>0</v>
          </cell>
          <cell r="I58">
            <v>0</v>
          </cell>
          <cell r="J58">
            <v>0</v>
          </cell>
          <cell r="L58">
            <v>0</v>
          </cell>
          <cell r="M58">
            <v>0</v>
          </cell>
          <cell r="N58">
            <v>0</v>
          </cell>
        </row>
        <row r="59">
          <cell r="A59">
            <v>6.1</v>
          </cell>
          <cell r="B59" t="str">
            <v>LOCALIZACION Y REPLANTEO TOPOGRAFICO</v>
          </cell>
          <cell r="C59" t="str">
            <v>KM</v>
          </cell>
          <cell r="D59">
            <v>0.63</v>
          </cell>
          <cell r="E59">
            <v>1658062</v>
          </cell>
          <cell r="F59">
            <v>1044579.06</v>
          </cell>
          <cell r="G59">
            <v>0.91999999999999993</v>
          </cell>
          <cell r="H59">
            <v>1525417.04</v>
          </cell>
          <cell r="I59">
            <v>0.92</v>
          </cell>
          <cell r="J59">
            <v>1525417.04</v>
          </cell>
          <cell r="L59">
            <v>0</v>
          </cell>
          <cell r="M59">
            <v>0.92</v>
          </cell>
          <cell r="N59">
            <v>1525417.04</v>
          </cell>
        </row>
        <row r="60">
          <cell r="A60">
            <v>6.2</v>
          </cell>
          <cell r="B60" t="str">
            <v>DEMOLICION DE PAVIMENTO FLEXIBLE</v>
          </cell>
          <cell r="C60" t="str">
            <v>M3</v>
          </cell>
          <cell r="D60">
            <v>564.48</v>
          </cell>
          <cell r="E60">
            <v>29477</v>
          </cell>
          <cell r="F60">
            <v>16639176.960000001</v>
          </cell>
          <cell r="G60">
            <v>709.21</v>
          </cell>
          <cell r="H60">
            <v>20905383.170000002</v>
          </cell>
          <cell r="I60">
            <v>709.21</v>
          </cell>
          <cell r="J60">
            <v>20905383.170000002</v>
          </cell>
          <cell r="L60">
            <v>0</v>
          </cell>
          <cell r="M60">
            <v>709.21</v>
          </cell>
          <cell r="N60">
            <v>20905383.170000002</v>
          </cell>
        </row>
        <row r="61">
          <cell r="A61">
            <v>6.3</v>
          </cell>
          <cell r="B61" t="str">
            <v>EXCAVACION MECANICA SIN CLASIFICAR DE LA EXPLANACION Y CANALES</v>
          </cell>
          <cell r="C61" t="str">
            <v>M3</v>
          </cell>
          <cell r="D61">
            <v>3789</v>
          </cell>
          <cell r="E61">
            <v>7241</v>
          </cell>
          <cell r="F61">
            <v>27436149</v>
          </cell>
          <cell r="G61">
            <v>4407.63</v>
          </cell>
          <cell r="H61">
            <v>31915648.829999998</v>
          </cell>
          <cell r="I61">
            <v>4407.6299999999992</v>
          </cell>
          <cell r="J61">
            <v>31915648.829999998</v>
          </cell>
          <cell r="K61">
            <v>0</v>
          </cell>
          <cell r="L61">
            <v>0</v>
          </cell>
          <cell r="M61">
            <v>4407.6299999999992</v>
          </cell>
          <cell r="N61">
            <v>31915648.829999998</v>
          </cell>
        </row>
        <row r="62">
          <cell r="A62">
            <v>6.4</v>
          </cell>
          <cell r="B62" t="str">
            <v>TRANSPORTE DE MATERIALES SUELTOS DE LA EXCAVACION DESPUES DE 5 KM</v>
          </cell>
          <cell r="C62" t="str">
            <v>M3-KM</v>
          </cell>
          <cell r="D62">
            <v>39405.599999999999</v>
          </cell>
          <cell r="E62">
            <v>900</v>
          </cell>
          <cell r="F62">
            <v>35465040</v>
          </cell>
          <cell r="G62">
            <v>27439.199999999997</v>
          </cell>
          <cell r="H62">
            <v>24695280</v>
          </cell>
          <cell r="I62">
            <v>27439.199999999997</v>
          </cell>
          <cell r="J62">
            <v>24695280</v>
          </cell>
          <cell r="K62">
            <v>0</v>
          </cell>
          <cell r="L62">
            <v>0</v>
          </cell>
          <cell r="M62">
            <v>27439.199999999997</v>
          </cell>
          <cell r="N62">
            <v>24695280</v>
          </cell>
        </row>
        <row r="63">
          <cell r="A63">
            <v>6.5</v>
          </cell>
          <cell r="B63" t="str">
            <v>PEDRAPLEN COMPACTO</v>
          </cell>
          <cell r="C63" t="str">
            <v>M3</v>
          </cell>
          <cell r="D63">
            <v>250</v>
          </cell>
          <cell r="E63">
            <v>67001</v>
          </cell>
          <cell r="F63">
            <v>16750250</v>
          </cell>
          <cell r="G63">
            <v>1233.92</v>
          </cell>
          <cell r="H63">
            <v>82673873.920000002</v>
          </cell>
          <cell r="I63">
            <v>1233.92</v>
          </cell>
          <cell r="J63">
            <v>82673873.920000002</v>
          </cell>
          <cell r="K63">
            <v>0</v>
          </cell>
          <cell r="L63">
            <v>0</v>
          </cell>
          <cell r="M63">
            <v>1233.92</v>
          </cell>
          <cell r="N63">
            <v>82673873.920000002</v>
          </cell>
        </row>
        <row r="64">
          <cell r="A64">
            <v>6.6</v>
          </cell>
          <cell r="B64" t="str">
            <v>CONSTRUCCION DE FILTROS A CUALQUIER PROFUNDIDAD, CON MATERIAL FILTRANTE (GRAVA Y RAJON SELECCIONADO POR TAMAÑOS), INCLUYE GEOTEXTIL.</v>
          </cell>
          <cell r="C64" t="str">
            <v>M3</v>
          </cell>
          <cell r="D64">
            <v>98</v>
          </cell>
          <cell r="E64">
            <v>142955</v>
          </cell>
          <cell r="F64">
            <v>14009590</v>
          </cell>
          <cell r="G64">
            <v>0</v>
          </cell>
          <cell r="H64">
            <v>0</v>
          </cell>
          <cell r="I64">
            <v>0</v>
          </cell>
          <cell r="J64">
            <v>0</v>
          </cell>
          <cell r="L64">
            <v>0</v>
          </cell>
          <cell r="M64">
            <v>0</v>
          </cell>
          <cell r="N64">
            <v>0</v>
          </cell>
        </row>
        <row r="65">
          <cell r="A65">
            <v>6.7</v>
          </cell>
          <cell r="B65" t="str">
            <v>SUMINISTRO, EXTENDIDA Y COMPACTACION MECANICA DE MATERIAL SELECCIONADO PARA AFIRMADO (MEJORAMIENTO DE SUBRASANTE CON RELLENO EN MATERIAL SELECCIONADO AFIRMADO COMPACTADO MECANICAMENTE) INCLUYE ACARRE0 LIBRE 10 KM</v>
          </cell>
          <cell r="C65" t="str">
            <v>M3</v>
          </cell>
          <cell r="D65">
            <v>926.4</v>
          </cell>
          <cell r="E65">
            <v>32872</v>
          </cell>
          <cell r="F65">
            <v>30452620.800000001</v>
          </cell>
          <cell r="G65">
            <v>1006.5300000000001</v>
          </cell>
          <cell r="H65">
            <v>33086654.16</v>
          </cell>
          <cell r="I65">
            <v>1006.53</v>
          </cell>
          <cell r="J65">
            <v>33086654.16</v>
          </cell>
          <cell r="K65">
            <v>0</v>
          </cell>
          <cell r="L65">
            <v>0</v>
          </cell>
          <cell r="M65">
            <v>1006.53</v>
          </cell>
          <cell r="N65">
            <v>33086654.16</v>
          </cell>
        </row>
        <row r="66">
          <cell r="A66">
            <v>6.8</v>
          </cell>
          <cell r="B66" t="str">
            <v>SUMINISTRO, EXTENDIDA Y COMPACTACION DE MATERIAL SELECCIONADO PARA SUB BASE GRANULAR. (incluye acarreo libre de 22 Km)</v>
          </cell>
          <cell r="C66" t="str">
            <v>M3</v>
          </cell>
          <cell r="D66">
            <v>926.4</v>
          </cell>
          <cell r="E66">
            <v>64498</v>
          </cell>
          <cell r="F66">
            <v>59750947.200000003</v>
          </cell>
          <cell r="G66">
            <v>1109.82</v>
          </cell>
          <cell r="H66">
            <v>71581170.359999999</v>
          </cell>
          <cell r="I66">
            <v>1109.8200000000002</v>
          </cell>
          <cell r="J66">
            <v>71581170.359999999</v>
          </cell>
          <cell r="K66">
            <v>0</v>
          </cell>
          <cell r="L66">
            <v>0</v>
          </cell>
          <cell r="M66">
            <v>1109.8200000000002</v>
          </cell>
          <cell r="N66">
            <v>71581170.359999999</v>
          </cell>
        </row>
        <row r="67">
          <cell r="A67">
            <v>6.9</v>
          </cell>
          <cell r="B67" t="str">
            <v>BASE ESTABILIZADA CON CEMENTO PORTLAND (incluye acarreo libre de 22 Km )</v>
          </cell>
          <cell r="C67" t="str">
            <v>M3</v>
          </cell>
          <cell r="D67">
            <v>926.4</v>
          </cell>
          <cell r="E67">
            <v>104523</v>
          </cell>
          <cell r="F67">
            <v>96830107.200000003</v>
          </cell>
          <cell r="G67">
            <v>209.60999999999999</v>
          </cell>
          <cell r="H67">
            <v>21909066.030000001</v>
          </cell>
          <cell r="I67">
            <v>209.61</v>
          </cell>
          <cell r="J67">
            <v>21909066.030000001</v>
          </cell>
          <cell r="K67">
            <v>0</v>
          </cell>
          <cell r="L67">
            <v>0</v>
          </cell>
          <cell r="M67">
            <v>209.61</v>
          </cell>
          <cell r="N67">
            <v>21909066.030000001</v>
          </cell>
        </row>
        <row r="68">
          <cell r="A68" t="str">
            <v>6.10</v>
          </cell>
          <cell r="B68" t="str">
            <v>IMPRIMACION</v>
          </cell>
          <cell r="C68" t="str">
            <v>M2</v>
          </cell>
          <cell r="D68">
            <v>1575</v>
          </cell>
          <cell r="E68">
            <v>1617</v>
          </cell>
          <cell r="F68">
            <v>2546775</v>
          </cell>
          <cell r="G68">
            <v>5488.37</v>
          </cell>
          <cell r="H68">
            <v>8874694.2899999991</v>
          </cell>
          <cell r="I68">
            <v>2510.06</v>
          </cell>
          <cell r="J68">
            <v>4058767.02</v>
          </cell>
          <cell r="K68">
            <v>2978.31</v>
          </cell>
          <cell r="L68">
            <v>4815927.2699999996</v>
          </cell>
          <cell r="M68">
            <v>5488.37</v>
          </cell>
          <cell r="N68">
            <v>8874694.2899999991</v>
          </cell>
        </row>
        <row r="69">
          <cell r="A69">
            <v>6.11</v>
          </cell>
          <cell r="B69" t="str">
            <v>CONSTRUCCION DE CARPETA ASFALTICA EN CALIENTE MDC-2 INCLUYE BARRIDO , SUMINISTRO Y COMPACTACION ( INCLUYE ACARREO LIBRE DE 10 KM)</v>
          </cell>
          <cell r="C69" t="str">
            <v>M3</v>
          </cell>
          <cell r="D69">
            <v>648.48</v>
          </cell>
          <cell r="E69">
            <v>430025</v>
          </cell>
          <cell r="F69">
            <v>278862612</v>
          </cell>
          <cell r="G69">
            <v>763.47</v>
          </cell>
          <cell r="H69">
            <v>328311186.75</v>
          </cell>
          <cell r="I69">
            <v>350.9</v>
          </cell>
          <cell r="J69">
            <v>150895772.5</v>
          </cell>
          <cell r="K69">
            <v>412.57</v>
          </cell>
          <cell r="L69">
            <v>177415414.25</v>
          </cell>
          <cell r="M69">
            <v>763.47</v>
          </cell>
          <cell r="N69">
            <v>328311186.75</v>
          </cell>
        </row>
        <row r="70">
          <cell r="A70">
            <v>6.12</v>
          </cell>
          <cell r="B70" t="str">
            <v>INSTALACION DE SARDINEL PREFABRICADO A-10 (800X200X500 mm) INCLUYE MORTERO DE PEGA</v>
          </cell>
          <cell r="C70" t="str">
            <v>ML</v>
          </cell>
          <cell r="D70">
            <v>1400</v>
          </cell>
          <cell r="E70">
            <v>56033</v>
          </cell>
          <cell r="F70">
            <v>78446200</v>
          </cell>
          <cell r="G70">
            <v>287.83000000000004</v>
          </cell>
          <cell r="H70">
            <v>16127978.390000001</v>
          </cell>
          <cell r="I70">
            <v>287.83</v>
          </cell>
          <cell r="J70">
            <v>16127978.390000001</v>
          </cell>
          <cell r="K70">
            <v>0</v>
          </cell>
          <cell r="L70">
            <v>0</v>
          </cell>
          <cell r="M70">
            <v>287.83</v>
          </cell>
          <cell r="N70">
            <v>16127978.390000001</v>
          </cell>
        </row>
        <row r="71">
          <cell r="A71">
            <v>6.13</v>
          </cell>
          <cell r="B71" t="str">
            <v>CONSTRUCCION SUMIDERO</v>
          </cell>
          <cell r="C71" t="str">
            <v>UN</v>
          </cell>
          <cell r="D71">
            <v>13</v>
          </cell>
          <cell r="E71">
            <v>348760</v>
          </cell>
          <cell r="F71">
            <v>4533880</v>
          </cell>
          <cell r="G71">
            <v>0</v>
          </cell>
          <cell r="H71">
            <v>0</v>
          </cell>
          <cell r="I71">
            <v>0</v>
          </cell>
          <cell r="J71">
            <v>0</v>
          </cell>
          <cell r="L71">
            <v>0</v>
          </cell>
          <cell r="M71">
            <v>0</v>
          </cell>
          <cell r="N71">
            <v>0</v>
          </cell>
        </row>
        <row r="72">
          <cell r="A72">
            <v>6.14</v>
          </cell>
          <cell r="B72" t="str">
            <v>SUMINISTRO E INSTALACION PVC ALCANTARILLADO D= 8"</v>
          </cell>
          <cell r="C72" t="str">
            <v>ML</v>
          </cell>
          <cell r="D72">
            <v>65</v>
          </cell>
          <cell r="E72">
            <v>36422</v>
          </cell>
          <cell r="F72">
            <v>2367430</v>
          </cell>
          <cell r="G72">
            <v>102.2</v>
          </cell>
          <cell r="H72">
            <v>3722328.4</v>
          </cell>
          <cell r="I72">
            <v>102.19999999999999</v>
          </cell>
          <cell r="J72">
            <v>3722328.4</v>
          </cell>
          <cell r="K72">
            <v>0</v>
          </cell>
          <cell r="L72">
            <v>0</v>
          </cell>
          <cell r="M72">
            <v>102.19999999999999</v>
          </cell>
          <cell r="N72">
            <v>3722328.4</v>
          </cell>
        </row>
        <row r="73">
          <cell r="A73">
            <v>6.15</v>
          </cell>
          <cell r="B73" t="str">
            <v>RELLENO CON MATERIAL DE AFIRMADO COMPACTADO PLANCHA VIBRATORIA INCLUYE ACARRE0 LIBRE 10 KM</v>
          </cell>
          <cell r="C73" t="str">
            <v>M3</v>
          </cell>
          <cell r="D73">
            <v>130</v>
          </cell>
          <cell r="E73">
            <v>39751</v>
          </cell>
          <cell r="F73">
            <v>5167630</v>
          </cell>
          <cell r="G73">
            <v>0</v>
          </cell>
          <cell r="H73">
            <v>0</v>
          </cell>
          <cell r="I73">
            <v>0</v>
          </cell>
          <cell r="J73">
            <v>0</v>
          </cell>
          <cell r="L73">
            <v>0</v>
          </cell>
          <cell r="M73">
            <v>0</v>
          </cell>
          <cell r="N73">
            <v>0</v>
          </cell>
        </row>
        <row r="74">
          <cell r="B74" t="str">
            <v>OBRAS COMPLEMENTARIAS</v>
          </cell>
          <cell r="F74">
            <v>0</v>
          </cell>
          <cell r="G74">
            <v>0</v>
          </cell>
          <cell r="H74">
            <v>0</v>
          </cell>
          <cell r="I74">
            <v>0</v>
          </cell>
          <cell r="J74">
            <v>0</v>
          </cell>
          <cell r="L74">
            <v>0</v>
          </cell>
          <cell r="M74">
            <v>0</v>
          </cell>
          <cell r="N74">
            <v>0</v>
          </cell>
        </row>
        <row r="75">
          <cell r="A75">
            <v>6.16</v>
          </cell>
          <cell r="B75" t="str">
            <v>EXCAVACIONES VARIAS EN MATERIAL COMUN EN SECO A MANO</v>
          </cell>
          <cell r="C75" t="str">
            <v>M3</v>
          </cell>
          <cell r="D75">
            <v>0</v>
          </cell>
          <cell r="E75">
            <v>39815</v>
          </cell>
          <cell r="F75">
            <v>0</v>
          </cell>
          <cell r="G75">
            <v>159.93</v>
          </cell>
          <cell r="H75">
            <v>6367612.9500000002</v>
          </cell>
          <cell r="I75">
            <v>159.93</v>
          </cell>
          <cell r="J75">
            <v>6367612.9500000002</v>
          </cell>
          <cell r="K75">
            <v>0</v>
          </cell>
          <cell r="L75">
            <v>0</v>
          </cell>
          <cell r="M75">
            <v>159.93</v>
          </cell>
          <cell r="N75">
            <v>6367612.9500000002</v>
          </cell>
        </row>
        <row r="76">
          <cell r="A76">
            <v>6.17</v>
          </cell>
          <cell r="B76" t="str">
            <v>CORTE DE PAVIMENTO ASFALTICO</v>
          </cell>
          <cell r="C76" t="str">
            <v>ML</v>
          </cell>
          <cell r="D76">
            <v>0</v>
          </cell>
          <cell r="E76">
            <v>1556</v>
          </cell>
          <cell r="F76">
            <v>0</v>
          </cell>
          <cell r="G76">
            <v>30185.26</v>
          </cell>
          <cell r="H76">
            <v>46968264.560000002</v>
          </cell>
          <cell r="I76">
            <v>563.84999999999991</v>
          </cell>
          <cell r="J76">
            <v>877350.6</v>
          </cell>
          <cell r="K76">
            <v>29621.41</v>
          </cell>
          <cell r="L76">
            <v>46090913.960000001</v>
          </cell>
          <cell r="M76">
            <v>30185.26</v>
          </cell>
          <cell r="N76">
            <v>46968264.560000002</v>
          </cell>
        </row>
        <row r="77">
          <cell r="A77">
            <v>6.18</v>
          </cell>
          <cell r="B77" t="str">
            <v>BARRIDO Y SOPLADO</v>
          </cell>
          <cell r="C77" t="str">
            <v>M2</v>
          </cell>
          <cell r="D77">
            <v>0</v>
          </cell>
          <cell r="E77">
            <v>1369</v>
          </cell>
          <cell r="F77">
            <v>0</v>
          </cell>
          <cell r="G77">
            <v>2510.06</v>
          </cell>
          <cell r="H77">
            <v>3436272.14</v>
          </cell>
          <cell r="I77">
            <v>2510.06</v>
          </cell>
          <cell r="J77">
            <v>3436272.14</v>
          </cell>
          <cell r="L77">
            <v>0</v>
          </cell>
          <cell r="M77">
            <v>2510.06</v>
          </cell>
          <cell r="N77">
            <v>3436272.14</v>
          </cell>
        </row>
        <row r="78">
          <cell r="A78">
            <v>7</v>
          </cell>
          <cell r="B78" t="str">
            <v>DEMARCACION</v>
          </cell>
          <cell r="D78">
            <v>0</v>
          </cell>
          <cell r="E78">
            <v>0</v>
          </cell>
          <cell r="F78">
            <v>0</v>
          </cell>
          <cell r="G78">
            <v>0</v>
          </cell>
          <cell r="H78">
            <v>0</v>
          </cell>
          <cell r="I78">
            <v>0</v>
          </cell>
          <cell r="J78">
            <v>0</v>
          </cell>
          <cell r="L78">
            <v>0</v>
          </cell>
          <cell r="M78">
            <v>0</v>
          </cell>
          <cell r="N78">
            <v>0</v>
          </cell>
        </row>
        <row r="79">
          <cell r="A79">
            <v>7.1</v>
          </cell>
          <cell r="B79" t="str">
            <v>LINEA TIPO L1 CONTINUA Y DISCONTINUA DE 12 CM EFECTIVAMENTE APLICADA , INCLUYE COSTOS DE SUMINISTRO, TRANSPORTE, ALMACENAMIENTO , DESPERDICIOS Y APLICACIÓN</v>
          </cell>
          <cell r="C79" t="str">
            <v>ML</v>
          </cell>
          <cell r="D79">
            <v>1890</v>
          </cell>
          <cell r="E79">
            <v>1047</v>
          </cell>
          <cell r="F79">
            <v>1978830</v>
          </cell>
          <cell r="G79">
            <v>538.77</v>
          </cell>
          <cell r="H79">
            <v>564092.18999999994</v>
          </cell>
          <cell r="I79">
            <v>0</v>
          </cell>
          <cell r="J79">
            <v>0</v>
          </cell>
          <cell r="K79">
            <v>538.77</v>
          </cell>
          <cell r="L79">
            <v>564092.18999999994</v>
          </cell>
          <cell r="M79">
            <v>538.77</v>
          </cell>
          <cell r="N79">
            <v>564092.18999999994</v>
          </cell>
        </row>
        <row r="80">
          <cell r="A80">
            <v>7.2</v>
          </cell>
          <cell r="B80" t="str">
            <v>FLECHAS DIRECCIONALES TIPO A Y B</v>
          </cell>
          <cell r="C80" t="str">
            <v>M2</v>
          </cell>
          <cell r="D80">
            <v>89.6</v>
          </cell>
          <cell r="E80">
            <v>12520</v>
          </cell>
          <cell r="F80">
            <v>1121792</v>
          </cell>
          <cell r="G80">
            <v>0</v>
          </cell>
          <cell r="H80">
            <v>0</v>
          </cell>
          <cell r="I80">
            <v>0</v>
          </cell>
          <cell r="J80">
            <v>0</v>
          </cell>
          <cell r="L80">
            <v>0</v>
          </cell>
          <cell r="M80">
            <v>0</v>
          </cell>
          <cell r="N80">
            <v>0</v>
          </cell>
        </row>
        <row r="81">
          <cell r="A81">
            <v>7.3</v>
          </cell>
          <cell r="B81" t="str">
            <v>LINEA TIPO L-6, PASOS PEATONALES 40CMX4MTS</v>
          </cell>
          <cell r="C81" t="str">
            <v>M2</v>
          </cell>
          <cell r="D81">
            <v>160</v>
          </cell>
          <cell r="E81">
            <v>14471</v>
          </cell>
          <cell r="F81">
            <v>2315360</v>
          </cell>
          <cell r="G81">
            <v>0</v>
          </cell>
          <cell r="H81">
            <v>0</v>
          </cell>
          <cell r="I81">
            <v>0</v>
          </cell>
          <cell r="J81">
            <v>0</v>
          </cell>
          <cell r="L81">
            <v>0</v>
          </cell>
          <cell r="M81">
            <v>0</v>
          </cell>
          <cell r="N81">
            <v>0</v>
          </cell>
        </row>
        <row r="82">
          <cell r="A82">
            <v>8</v>
          </cell>
          <cell r="B82" t="str">
            <v>CONSTRUCCION ANDENES</v>
          </cell>
          <cell r="F82">
            <v>0</v>
          </cell>
          <cell r="G82">
            <v>0</v>
          </cell>
          <cell r="H82">
            <v>0</v>
          </cell>
          <cell r="I82">
            <v>0</v>
          </cell>
          <cell r="J82">
            <v>0</v>
          </cell>
          <cell r="L82">
            <v>0</v>
          </cell>
          <cell r="M82">
            <v>0</v>
          </cell>
          <cell r="N82">
            <v>0</v>
          </cell>
        </row>
        <row r="83">
          <cell r="A83">
            <v>8.1</v>
          </cell>
          <cell r="B83" t="str">
            <v>DEMOLICION PISOS, ANDENES EN CONCRETO Y RETIRO 10 KM</v>
          </cell>
          <cell r="C83" t="str">
            <v>M3</v>
          </cell>
          <cell r="D83">
            <v>292.89999999999998</v>
          </cell>
          <cell r="E83">
            <v>79175</v>
          </cell>
          <cell r="F83">
            <v>23190357.5</v>
          </cell>
          <cell r="G83">
            <v>182.04999999999998</v>
          </cell>
          <cell r="H83">
            <v>14413808.75</v>
          </cell>
          <cell r="I83">
            <v>182.05</v>
          </cell>
          <cell r="J83">
            <v>14413808.75</v>
          </cell>
          <cell r="L83">
            <v>0</v>
          </cell>
          <cell r="M83">
            <v>182.05</v>
          </cell>
          <cell r="N83">
            <v>14413808.75</v>
          </cell>
        </row>
        <row r="84">
          <cell r="A84">
            <v>8.1999999999999993</v>
          </cell>
          <cell r="B84" t="str">
            <v>EXCAVACIONES VARIAS EN MATERIAL COMUN EN SECO A MANO</v>
          </cell>
          <cell r="C84" t="str">
            <v>M3</v>
          </cell>
          <cell r="D84">
            <v>878.7</v>
          </cell>
          <cell r="E84">
            <v>39815</v>
          </cell>
          <cell r="F84">
            <v>34985440.5</v>
          </cell>
          <cell r="G84">
            <v>168.19000000000005</v>
          </cell>
          <cell r="H84">
            <v>6696484.8499999996</v>
          </cell>
          <cell r="I84">
            <v>168.19</v>
          </cell>
          <cell r="J84">
            <v>6696484.8499999996</v>
          </cell>
          <cell r="L84">
            <v>0</v>
          </cell>
          <cell r="M84">
            <v>168.19</v>
          </cell>
          <cell r="N84">
            <v>6696484.8499999996</v>
          </cell>
        </row>
        <row r="85">
          <cell r="A85">
            <v>8.3000000000000007</v>
          </cell>
          <cell r="B85" t="str">
            <v>MEJORAMIENTO DE PISO CON MATERIAL DE AFIRMADO COMPACTADO CON PLANCHA VIBRATORIA INCLUYE ACARREO LIBRE DE 10 KM</v>
          </cell>
          <cell r="C85" t="str">
            <v>M3</v>
          </cell>
          <cell r="D85">
            <v>878.7</v>
          </cell>
          <cell r="E85">
            <v>39027</v>
          </cell>
          <cell r="F85">
            <v>34293024.899999999</v>
          </cell>
          <cell r="G85">
            <v>111.55000000000004</v>
          </cell>
          <cell r="H85">
            <v>4353461.8499999996</v>
          </cell>
          <cell r="I85">
            <v>111.55</v>
          </cell>
          <cell r="J85">
            <v>4353461.8499999996</v>
          </cell>
          <cell r="L85">
            <v>0</v>
          </cell>
          <cell r="M85">
            <v>111.55</v>
          </cell>
          <cell r="N85">
            <v>4353461.8499999996</v>
          </cell>
        </row>
        <row r="86">
          <cell r="A86">
            <v>8.4</v>
          </cell>
          <cell r="B86" t="str">
            <v>CONSTRUCCION ANDEN EN CONCRETO SIMPLE DE 2500 PSI E=0,10 ML</v>
          </cell>
          <cell r="C86" t="str">
            <v>M3</v>
          </cell>
          <cell r="D86">
            <v>72.3</v>
          </cell>
          <cell r="E86">
            <v>382151</v>
          </cell>
          <cell r="F86">
            <v>27629517.300000001</v>
          </cell>
          <cell r="G86">
            <v>7.3599999999999994</v>
          </cell>
          <cell r="H86">
            <v>2812631.36</v>
          </cell>
          <cell r="I86">
            <v>7.3599999999999994</v>
          </cell>
          <cell r="J86">
            <v>2812631.36</v>
          </cell>
          <cell r="L86">
            <v>0</v>
          </cell>
          <cell r="M86">
            <v>7.3599999999999994</v>
          </cell>
          <cell r="N86">
            <v>2812631.36</v>
          </cell>
        </row>
        <row r="87">
          <cell r="A87">
            <v>8.5</v>
          </cell>
          <cell r="B87" t="str">
            <v>ADOQUIN DE GREES 20*10*6</v>
          </cell>
          <cell r="C87" t="str">
            <v>M2</v>
          </cell>
          <cell r="D87">
            <v>666</v>
          </cell>
          <cell r="E87">
            <v>55560</v>
          </cell>
          <cell r="F87">
            <v>37002960</v>
          </cell>
          <cell r="G87">
            <v>477.25</v>
          </cell>
          <cell r="H87">
            <v>26516010</v>
          </cell>
          <cell r="I87">
            <v>477.25</v>
          </cell>
          <cell r="J87">
            <v>26516010</v>
          </cell>
          <cell r="L87">
            <v>0</v>
          </cell>
          <cell r="M87">
            <v>477.25</v>
          </cell>
          <cell r="N87">
            <v>26516010</v>
          </cell>
        </row>
        <row r="88">
          <cell r="A88">
            <v>8.6</v>
          </cell>
          <cell r="B88" t="str">
            <v>LOSETA PREFABRICADA A-50</v>
          </cell>
          <cell r="C88" t="str">
            <v>M2</v>
          </cell>
          <cell r="D88">
            <v>313</v>
          </cell>
          <cell r="E88">
            <v>68330</v>
          </cell>
          <cell r="F88">
            <v>21387290</v>
          </cell>
          <cell r="G88">
            <v>0</v>
          </cell>
          <cell r="H88">
            <v>0</v>
          </cell>
          <cell r="I88">
            <v>0</v>
          </cell>
          <cell r="J88">
            <v>0</v>
          </cell>
          <cell r="L88">
            <v>0</v>
          </cell>
          <cell r="M88">
            <v>0</v>
          </cell>
          <cell r="N88">
            <v>0</v>
          </cell>
        </row>
        <row r="89">
          <cell r="A89">
            <v>8.6999999999999993</v>
          </cell>
          <cell r="B89" t="str">
            <v>CONCRETO SIMPLE DE 3000 PSI PARA BASES</v>
          </cell>
          <cell r="C89" t="str">
            <v>M3</v>
          </cell>
          <cell r="D89">
            <v>45.3</v>
          </cell>
          <cell r="E89">
            <v>403352</v>
          </cell>
          <cell r="F89">
            <v>18271845.600000001</v>
          </cell>
          <cell r="G89">
            <v>0</v>
          </cell>
          <cell r="H89">
            <v>0</v>
          </cell>
          <cell r="I89">
            <v>0</v>
          </cell>
          <cell r="J89">
            <v>0</v>
          </cell>
          <cell r="L89">
            <v>0</v>
          </cell>
          <cell r="M89">
            <v>0</v>
          </cell>
          <cell r="N89">
            <v>0</v>
          </cell>
        </row>
        <row r="90">
          <cell r="A90">
            <v>8.8000000000000007</v>
          </cell>
          <cell r="B90" t="str">
            <v>MALLA ELECTROSOLDADA 0.15X0.15 M D=4MM (INCLUYE SUMINISTRO E INSTALACION)</v>
          </cell>
          <cell r="C90" t="str">
            <v>KGR</v>
          </cell>
          <cell r="D90">
            <v>2013.43</v>
          </cell>
          <cell r="E90">
            <v>3270</v>
          </cell>
          <cell r="F90">
            <v>6583916.0999999996</v>
          </cell>
          <cell r="G90">
            <v>30.590000000000003</v>
          </cell>
          <cell r="H90">
            <v>100029.3</v>
          </cell>
          <cell r="I90">
            <v>30.59</v>
          </cell>
          <cell r="J90">
            <v>100029.3</v>
          </cell>
          <cell r="L90">
            <v>0</v>
          </cell>
          <cell r="M90">
            <v>30.59</v>
          </cell>
          <cell r="N90">
            <v>100029.3</v>
          </cell>
        </row>
        <row r="91">
          <cell r="A91">
            <v>8.9</v>
          </cell>
          <cell r="B91" t="str">
            <v>CONSTRUCCION SARDINELES EN CONCRETO DE 2500 PSI (PARA CINTA DE CONFINAMIENTO)</v>
          </cell>
          <cell r="C91" t="str">
            <v>M3</v>
          </cell>
          <cell r="D91">
            <v>5.25</v>
          </cell>
          <cell r="E91">
            <v>390888</v>
          </cell>
          <cell r="F91">
            <v>2052162</v>
          </cell>
          <cell r="G91">
            <v>0</v>
          </cell>
          <cell r="H91">
            <v>0</v>
          </cell>
          <cell r="I91">
            <v>0</v>
          </cell>
          <cell r="J91">
            <v>0</v>
          </cell>
          <cell r="L91">
            <v>0</v>
          </cell>
          <cell r="M91">
            <v>0</v>
          </cell>
          <cell r="N91">
            <v>0</v>
          </cell>
        </row>
        <row r="92">
          <cell r="B92" t="str">
            <v>OBRAS COMPLEMENTARIAS</v>
          </cell>
          <cell r="F92">
            <v>0</v>
          </cell>
          <cell r="G92">
            <v>0</v>
          </cell>
          <cell r="I92">
            <v>0</v>
          </cell>
          <cell r="J92">
            <v>0</v>
          </cell>
          <cell r="M92">
            <v>0</v>
          </cell>
        </row>
        <row r="93">
          <cell r="A93" t="str">
            <v>8,10</v>
          </cell>
          <cell r="B93" t="str">
            <v>INSTALACION DE SARDINEL PREFABRICADO A-10 (800X200X500 mm) INCLUYE MORTERO DE PEGA</v>
          </cell>
          <cell r="C93" t="str">
            <v>ML</v>
          </cell>
          <cell r="E93">
            <v>56033</v>
          </cell>
          <cell r="F93">
            <v>0</v>
          </cell>
          <cell r="G93">
            <v>131.13999999999999</v>
          </cell>
          <cell r="H93">
            <v>7348167.6200000001</v>
          </cell>
          <cell r="I93">
            <v>131.13999999999999</v>
          </cell>
          <cell r="J93">
            <v>7348167.6200000001</v>
          </cell>
          <cell r="M93">
            <v>131.13999999999999</v>
          </cell>
          <cell r="N93">
            <v>7348167.6200000001</v>
          </cell>
        </row>
        <row r="94">
          <cell r="E94" t="str">
            <v>SUBTOTAL II</v>
          </cell>
          <cell r="F94">
            <v>881115483.12</v>
          </cell>
          <cell r="G94">
            <v>0</v>
          </cell>
          <cell r="H94">
            <v>764905516.90999997</v>
          </cell>
          <cell r="I94">
            <v>0</v>
          </cell>
          <cell r="J94">
            <v>536019169.24000001</v>
          </cell>
          <cell r="L94">
            <v>228886347.67000002</v>
          </cell>
          <cell r="M94">
            <v>0</v>
          </cell>
          <cell r="N94">
            <v>764905516.90999997</v>
          </cell>
        </row>
        <row r="95">
          <cell r="B95" t="str">
            <v>III. RECONSTRUCCION CALLE 22 ENTRE AVENIDA COLON Y CARRERA 15</v>
          </cell>
          <cell r="G95">
            <v>0</v>
          </cell>
          <cell r="H95">
            <v>0</v>
          </cell>
          <cell r="I95">
            <v>0</v>
          </cell>
          <cell r="J95">
            <v>0</v>
          </cell>
          <cell r="L95">
            <v>0</v>
          </cell>
          <cell r="M95">
            <v>0</v>
          </cell>
          <cell r="N95">
            <v>0</v>
          </cell>
        </row>
        <row r="96">
          <cell r="A96">
            <v>9</v>
          </cell>
          <cell r="B96" t="str">
            <v>RECONSTRUCCION</v>
          </cell>
          <cell r="G96">
            <v>0</v>
          </cell>
          <cell r="H96">
            <v>0</v>
          </cell>
          <cell r="I96">
            <v>0</v>
          </cell>
          <cell r="J96">
            <v>0</v>
          </cell>
          <cell r="L96">
            <v>0</v>
          </cell>
          <cell r="M96">
            <v>0</v>
          </cell>
          <cell r="N96">
            <v>0</v>
          </cell>
        </row>
        <row r="97">
          <cell r="A97">
            <v>9.1</v>
          </cell>
          <cell r="B97" t="str">
            <v>LOCALIZACION Y REPLANTEO TOPOGRAFICO</v>
          </cell>
          <cell r="C97" t="str">
            <v>KM</v>
          </cell>
          <cell r="D97">
            <v>0.14000000000000001</v>
          </cell>
          <cell r="E97">
            <v>1658062</v>
          </cell>
          <cell r="F97">
            <v>232128.68</v>
          </cell>
          <cell r="G97">
            <v>0.14000000000000001</v>
          </cell>
          <cell r="H97">
            <v>232128.68</v>
          </cell>
          <cell r="I97">
            <v>0.14000000000000001</v>
          </cell>
          <cell r="J97">
            <v>232128.68</v>
          </cell>
          <cell r="L97">
            <v>0</v>
          </cell>
          <cell r="M97">
            <v>0.14000000000000001</v>
          </cell>
          <cell r="N97">
            <v>232128.68</v>
          </cell>
        </row>
        <row r="98">
          <cell r="A98">
            <v>9.1999999999999993</v>
          </cell>
          <cell r="B98" t="str">
            <v>DEMOLICION DE PAVIMENTO FLEXIBLE</v>
          </cell>
          <cell r="C98" t="str">
            <v>M3</v>
          </cell>
          <cell r="D98">
            <v>166.98</v>
          </cell>
          <cell r="E98">
            <v>29477</v>
          </cell>
          <cell r="F98">
            <v>4922069.46</v>
          </cell>
          <cell r="G98">
            <v>156.1</v>
          </cell>
          <cell r="H98">
            <v>4601359.7</v>
          </cell>
          <cell r="I98">
            <v>156.1</v>
          </cell>
          <cell r="J98">
            <v>4601359.7</v>
          </cell>
          <cell r="L98">
            <v>0</v>
          </cell>
          <cell r="M98">
            <v>156.1</v>
          </cell>
          <cell r="N98">
            <v>4601359.7</v>
          </cell>
        </row>
        <row r="99">
          <cell r="A99">
            <v>9.3000000000000007</v>
          </cell>
          <cell r="B99" t="str">
            <v>EXCAVACION MECANICA SIN CLASIFICAR DE LA EXPLANACION Y CANALES</v>
          </cell>
          <cell r="C99" t="str">
            <v>M3</v>
          </cell>
          <cell r="D99">
            <v>953.5</v>
          </cell>
          <cell r="E99">
            <v>7241</v>
          </cell>
          <cell r="F99">
            <v>6904293.5</v>
          </cell>
          <cell r="G99">
            <v>791.54</v>
          </cell>
          <cell r="H99">
            <v>5731541.1399999997</v>
          </cell>
          <cell r="I99">
            <v>791.54</v>
          </cell>
          <cell r="J99">
            <v>5731541.1399999997</v>
          </cell>
          <cell r="L99">
            <v>0</v>
          </cell>
          <cell r="M99">
            <v>791.54</v>
          </cell>
          <cell r="N99">
            <v>5731541.1399999997</v>
          </cell>
        </row>
        <row r="100">
          <cell r="A100">
            <v>9.4</v>
          </cell>
          <cell r="B100" t="str">
            <v>TRANSPORTE DE MATERIALES SUELTOS DE LA EXCAVACION DESPUES DE 5 KM</v>
          </cell>
          <cell r="C100" t="str">
            <v>M3-KM</v>
          </cell>
          <cell r="D100">
            <v>9916.4</v>
          </cell>
          <cell r="E100">
            <v>900</v>
          </cell>
          <cell r="F100">
            <v>8924760</v>
          </cell>
          <cell r="G100">
            <v>5241.1299999999992</v>
          </cell>
          <cell r="H100">
            <v>4717017</v>
          </cell>
          <cell r="I100">
            <v>5241.13</v>
          </cell>
          <cell r="J100">
            <v>4717017</v>
          </cell>
          <cell r="L100">
            <v>0</v>
          </cell>
          <cell r="M100">
            <v>5241.13</v>
          </cell>
          <cell r="N100">
            <v>4717017</v>
          </cell>
        </row>
        <row r="101">
          <cell r="A101">
            <v>9.5</v>
          </cell>
          <cell r="B101" t="str">
            <v>PEDRAPLEN COMPACTO</v>
          </cell>
          <cell r="C101" t="str">
            <v>M3</v>
          </cell>
          <cell r="D101">
            <v>100</v>
          </cell>
          <cell r="E101">
            <v>67001</v>
          </cell>
          <cell r="F101">
            <v>6700100</v>
          </cell>
          <cell r="G101">
            <v>89.28</v>
          </cell>
          <cell r="H101">
            <v>5981849.2800000003</v>
          </cell>
          <cell r="I101">
            <v>89.28</v>
          </cell>
          <cell r="J101">
            <v>5981849.2800000003</v>
          </cell>
          <cell r="L101">
            <v>0</v>
          </cell>
          <cell r="M101">
            <v>89.28</v>
          </cell>
          <cell r="N101">
            <v>5981849.2800000003</v>
          </cell>
        </row>
        <row r="102">
          <cell r="A102">
            <v>9.6</v>
          </cell>
          <cell r="B102" t="str">
            <v>CONSTRUCCION DE FILTROS A CUALQUIER PROFUNDIDAD, CON MATERIAL FILTRANTE (GRAVA Y RAJON SELECCIONADO POR TAMAÑOS), INCLUYE GEOTEXTIL.</v>
          </cell>
          <cell r="C102" t="str">
            <v>M3</v>
          </cell>
          <cell r="D102">
            <v>70</v>
          </cell>
          <cell r="E102">
            <v>142955</v>
          </cell>
          <cell r="F102">
            <v>10006850</v>
          </cell>
          <cell r="G102">
            <v>0</v>
          </cell>
          <cell r="H102">
            <v>0</v>
          </cell>
          <cell r="I102">
            <v>0</v>
          </cell>
          <cell r="J102">
            <v>0</v>
          </cell>
          <cell r="L102">
            <v>0</v>
          </cell>
          <cell r="M102">
            <v>0</v>
          </cell>
          <cell r="N102">
            <v>0</v>
          </cell>
        </row>
        <row r="103">
          <cell r="A103">
            <v>9.6999999999999993</v>
          </cell>
          <cell r="B103" t="str">
            <v>SUMINISTRO, EXTENDIDA Y COMPACTACION MECANICA DE MATERIAL SELECCIONADO PARA AFIRMADO (MEJORAMIENTO DE SUBRASANTE CON RELLENO EN MATERIAL SELECCIONADO AFIRMADO COMPACTADO MECANICAMENTE) INCLUYE ACARRE0 LIBRE 10 KM</v>
          </cell>
          <cell r="C103" t="str">
            <v>M3</v>
          </cell>
          <cell r="D103">
            <v>238.55</v>
          </cell>
          <cell r="E103">
            <v>32872</v>
          </cell>
          <cell r="F103">
            <v>7841615.5999999996</v>
          </cell>
          <cell r="G103">
            <v>335.34</v>
          </cell>
          <cell r="H103">
            <v>11023296.48</v>
          </cell>
          <cell r="I103">
            <v>335.34</v>
          </cell>
          <cell r="J103">
            <v>11023296.48</v>
          </cell>
          <cell r="L103">
            <v>0</v>
          </cell>
          <cell r="M103">
            <v>335.34</v>
          </cell>
          <cell r="N103">
            <v>11023296.48</v>
          </cell>
        </row>
        <row r="104">
          <cell r="A104">
            <v>9.8000000000000007</v>
          </cell>
          <cell r="B104" t="str">
            <v>SUMINISTRO, EXTENDIDA Y COMPACTACION DE MATERIAL SELECCIONADO PARA SUB BASE GRANULAR. (incluye acarreo libre de 22 Km)</v>
          </cell>
          <cell r="C104" t="str">
            <v>M3</v>
          </cell>
          <cell r="D104">
            <v>238.55</v>
          </cell>
          <cell r="E104">
            <v>64498</v>
          </cell>
          <cell r="F104">
            <v>15385997.9</v>
          </cell>
          <cell r="G104">
            <v>222.20000000000002</v>
          </cell>
          <cell r="H104">
            <v>14331455.6</v>
          </cell>
          <cell r="I104">
            <v>222.2</v>
          </cell>
          <cell r="J104">
            <v>14331455.6</v>
          </cell>
          <cell r="L104">
            <v>0</v>
          </cell>
          <cell r="M104">
            <v>222.2</v>
          </cell>
          <cell r="N104">
            <v>14331455.6</v>
          </cell>
        </row>
        <row r="105">
          <cell r="A105">
            <v>9.9</v>
          </cell>
          <cell r="B105" t="str">
            <v>BASE ESTABILIZADA CON CEMENTO PORTLAND (incluye acarreo libre de 22 Km )</v>
          </cell>
          <cell r="C105" t="str">
            <v>M3</v>
          </cell>
          <cell r="D105">
            <v>238.55</v>
          </cell>
          <cell r="E105">
            <v>104523</v>
          </cell>
          <cell r="F105">
            <v>24933961.649999999</v>
          </cell>
          <cell r="G105">
            <v>222.20000000000002</v>
          </cell>
          <cell r="H105">
            <v>23225010.600000001</v>
          </cell>
          <cell r="I105">
            <v>222.2</v>
          </cell>
          <cell r="J105">
            <v>23225010.600000001</v>
          </cell>
          <cell r="L105">
            <v>0</v>
          </cell>
          <cell r="M105">
            <v>222.2</v>
          </cell>
          <cell r="N105">
            <v>23225010.600000001</v>
          </cell>
        </row>
        <row r="106">
          <cell r="A106" t="str">
            <v>9.10</v>
          </cell>
          <cell r="B106" t="str">
            <v>IMPRIMACION</v>
          </cell>
          <cell r="C106" t="str">
            <v>M2</v>
          </cell>
          <cell r="D106">
            <v>0</v>
          </cell>
          <cell r="E106">
            <v>1617</v>
          </cell>
          <cell r="F106">
            <v>0</v>
          </cell>
          <cell r="G106">
            <v>1115</v>
          </cell>
          <cell r="H106">
            <v>1802955</v>
          </cell>
          <cell r="I106">
            <v>1115</v>
          </cell>
          <cell r="J106">
            <v>1802955</v>
          </cell>
          <cell r="L106">
            <v>0</v>
          </cell>
          <cell r="M106">
            <v>1115</v>
          </cell>
          <cell r="N106">
            <v>1802955</v>
          </cell>
        </row>
        <row r="107">
          <cell r="A107">
            <v>9.11</v>
          </cell>
          <cell r="B107" t="str">
            <v>CONSTRUCCION DE CARPETA ASFALTICA EN CALIENTE MDC-2 INCLUYE BARRIDO , SUMINISTRO Y COMPACTACION ( INCLUYE ACARREO LIBRE DE 10 KM)</v>
          </cell>
          <cell r="C107" t="str">
            <v>M3</v>
          </cell>
          <cell r="D107">
            <v>166.98</v>
          </cell>
          <cell r="E107">
            <v>430025</v>
          </cell>
          <cell r="F107">
            <v>71805574.5</v>
          </cell>
          <cell r="G107">
            <v>155.54000000000002</v>
          </cell>
          <cell r="H107">
            <v>66886088.5</v>
          </cell>
          <cell r="I107">
            <v>155.54</v>
          </cell>
          <cell r="J107">
            <v>66886088.5</v>
          </cell>
          <cell r="L107">
            <v>0</v>
          </cell>
          <cell r="M107">
            <v>155.54</v>
          </cell>
          <cell r="N107">
            <v>66886088.5</v>
          </cell>
        </row>
        <row r="108">
          <cell r="A108">
            <v>9.1199999999999992</v>
          </cell>
          <cell r="B108" t="str">
            <v>INSTALACION DE SARDINEL PREFABRICADO A-10 (800X200X500 mm) INCLUYE MORTERO DE PEGA</v>
          </cell>
          <cell r="C108" t="str">
            <v>ML</v>
          </cell>
          <cell r="D108">
            <v>277.38</v>
          </cell>
          <cell r="E108">
            <v>56033</v>
          </cell>
          <cell r="F108">
            <v>15542433.539999999</v>
          </cell>
          <cell r="G108">
            <v>0</v>
          </cell>
          <cell r="H108">
            <v>0</v>
          </cell>
          <cell r="I108">
            <v>0</v>
          </cell>
          <cell r="J108">
            <v>0</v>
          </cell>
          <cell r="L108">
            <v>0</v>
          </cell>
          <cell r="M108">
            <v>0</v>
          </cell>
          <cell r="N108">
            <v>0</v>
          </cell>
        </row>
        <row r="109">
          <cell r="A109">
            <v>9.1300000000000008</v>
          </cell>
          <cell r="B109" t="str">
            <v>CONSTRUCCION SUMIDERO SENCILLO ( 1*0.5*1.1)</v>
          </cell>
          <cell r="C109" t="str">
            <v>UN</v>
          </cell>
          <cell r="D109">
            <v>5</v>
          </cell>
          <cell r="E109">
            <v>348760</v>
          </cell>
          <cell r="F109">
            <v>1743800</v>
          </cell>
          <cell r="G109">
            <v>5</v>
          </cell>
          <cell r="H109">
            <v>1743800</v>
          </cell>
          <cell r="I109">
            <v>5</v>
          </cell>
          <cell r="J109">
            <v>1743800</v>
          </cell>
          <cell r="L109">
            <v>0</v>
          </cell>
          <cell r="M109">
            <v>5</v>
          </cell>
          <cell r="N109">
            <v>1743800</v>
          </cell>
        </row>
        <row r="110">
          <cell r="A110">
            <v>9.14</v>
          </cell>
          <cell r="B110" t="str">
            <v>SUMINISTRO E INSTALACION PVC ALCANTARILLADO D= 8"</v>
          </cell>
          <cell r="C110" t="str">
            <v>ML</v>
          </cell>
          <cell r="D110">
            <v>30</v>
          </cell>
          <cell r="E110">
            <v>36422</v>
          </cell>
          <cell r="F110">
            <v>1092660</v>
          </cell>
          <cell r="G110">
            <v>0</v>
          </cell>
          <cell r="H110">
            <v>0</v>
          </cell>
          <cell r="I110">
            <v>0</v>
          </cell>
          <cell r="J110">
            <v>0</v>
          </cell>
          <cell r="L110">
            <v>0</v>
          </cell>
          <cell r="M110">
            <v>0</v>
          </cell>
          <cell r="N110">
            <v>0</v>
          </cell>
        </row>
        <row r="111">
          <cell r="A111">
            <v>9.15</v>
          </cell>
          <cell r="B111" t="str">
            <v>RELLENO CON MATERIAL DE AFIRMADO COMPACTADO PLANCHA VIBRATORIA INCLUYE ACARRE0 LIBRE 10 KM</v>
          </cell>
          <cell r="C111" t="str">
            <v>M3</v>
          </cell>
          <cell r="D111">
            <v>60</v>
          </cell>
          <cell r="E111">
            <v>39751</v>
          </cell>
          <cell r="F111">
            <v>2385060</v>
          </cell>
          <cell r="G111">
            <v>0</v>
          </cell>
          <cell r="H111">
            <v>0</v>
          </cell>
          <cell r="I111">
            <v>0</v>
          </cell>
          <cell r="J111">
            <v>0</v>
          </cell>
          <cell r="L111">
            <v>0</v>
          </cell>
          <cell r="M111">
            <v>0</v>
          </cell>
          <cell r="N111">
            <v>0</v>
          </cell>
        </row>
        <row r="112">
          <cell r="B112" t="str">
            <v xml:space="preserve">ACTIVIDADES COMPLEMENTARIAS </v>
          </cell>
          <cell r="D112">
            <v>0</v>
          </cell>
          <cell r="E112">
            <v>0</v>
          </cell>
          <cell r="F112">
            <v>0</v>
          </cell>
          <cell r="G112">
            <v>0</v>
          </cell>
          <cell r="H112">
            <v>0</v>
          </cell>
          <cell r="I112">
            <v>0</v>
          </cell>
          <cell r="J112">
            <v>0</v>
          </cell>
          <cell r="L112">
            <v>0</v>
          </cell>
          <cell r="M112">
            <v>0</v>
          </cell>
          <cell r="N112">
            <v>0</v>
          </cell>
        </row>
        <row r="113">
          <cell r="A113">
            <v>9.16</v>
          </cell>
          <cell r="B113" t="str">
            <v>EXCAVACIONES VARIAS EN MATERIAL COMUN EN SECO A MANO</v>
          </cell>
          <cell r="C113" t="str">
            <v>M3</v>
          </cell>
          <cell r="D113">
            <v>0</v>
          </cell>
          <cell r="E113">
            <v>39815</v>
          </cell>
          <cell r="F113">
            <v>0</v>
          </cell>
          <cell r="G113">
            <v>50.13</v>
          </cell>
          <cell r="H113">
            <v>1995925.95</v>
          </cell>
          <cell r="I113">
            <v>50.13</v>
          </cell>
          <cell r="J113">
            <v>1995925.95</v>
          </cell>
          <cell r="L113">
            <v>0</v>
          </cell>
          <cell r="M113">
            <v>50.13</v>
          </cell>
          <cell r="N113">
            <v>1995925.95</v>
          </cell>
        </row>
        <row r="114">
          <cell r="A114">
            <v>9.17</v>
          </cell>
          <cell r="B114" t="str">
            <v>CORTE DE PAVIMENTO ASFALTICO</v>
          </cell>
          <cell r="C114" t="str">
            <v>ML</v>
          </cell>
          <cell r="D114">
            <v>0</v>
          </cell>
          <cell r="E114">
            <v>1556</v>
          </cell>
          <cell r="F114">
            <v>0</v>
          </cell>
          <cell r="G114">
            <v>43.9</v>
          </cell>
          <cell r="H114">
            <v>68308.399999999994</v>
          </cell>
          <cell r="I114">
            <v>43.9</v>
          </cell>
          <cell r="J114">
            <v>68308.399999999994</v>
          </cell>
          <cell r="L114">
            <v>0</v>
          </cell>
          <cell r="M114">
            <v>43.9</v>
          </cell>
          <cell r="N114">
            <v>68308.399999999994</v>
          </cell>
        </row>
        <row r="115">
          <cell r="A115" t="str">
            <v>9.18</v>
          </cell>
          <cell r="B115" t="str">
            <v>BARRIDO Y SOPLADO</v>
          </cell>
          <cell r="C115" t="str">
            <v>M2</v>
          </cell>
          <cell r="D115">
            <v>0</v>
          </cell>
          <cell r="E115">
            <v>1369</v>
          </cell>
          <cell r="F115">
            <v>0</v>
          </cell>
          <cell r="G115">
            <v>1115</v>
          </cell>
          <cell r="H115">
            <v>1526435</v>
          </cell>
          <cell r="I115">
            <v>1115</v>
          </cell>
          <cell r="J115">
            <v>1526435</v>
          </cell>
          <cell r="L115">
            <v>0</v>
          </cell>
          <cell r="M115">
            <v>1115</v>
          </cell>
          <cell r="N115">
            <v>1526435</v>
          </cell>
        </row>
        <row r="116">
          <cell r="A116">
            <v>10</v>
          </cell>
          <cell r="B116" t="str">
            <v>DEMARCACION</v>
          </cell>
          <cell r="F116">
            <v>0</v>
          </cell>
          <cell r="G116">
            <v>0</v>
          </cell>
          <cell r="H116">
            <v>0</v>
          </cell>
          <cell r="I116">
            <v>0</v>
          </cell>
          <cell r="J116">
            <v>0</v>
          </cell>
          <cell r="L116">
            <v>0</v>
          </cell>
          <cell r="M116">
            <v>0</v>
          </cell>
          <cell r="N116">
            <v>0</v>
          </cell>
        </row>
        <row r="117">
          <cell r="A117">
            <v>10.1</v>
          </cell>
          <cell r="B117" t="str">
            <v>LINEA TIPO L1 CONTINUA Y DISCONTINUA DE 12 CM EFECTIVAMENTE APLICADA , INCLUYE COSTOS DE SUMINISTRO, TRANSPORTE, ALMACENAMIENTO , DESPERDICIOS Y APLICACIÓN</v>
          </cell>
          <cell r="C117" t="str">
            <v>ML</v>
          </cell>
          <cell r="D117">
            <v>416.07</v>
          </cell>
          <cell r="E117">
            <v>1047</v>
          </cell>
          <cell r="F117">
            <v>435625.29</v>
          </cell>
          <cell r="G117">
            <v>353.18</v>
          </cell>
          <cell r="H117">
            <v>369779.46</v>
          </cell>
          <cell r="I117">
            <v>0</v>
          </cell>
          <cell r="J117">
            <v>0</v>
          </cell>
          <cell r="K117">
            <v>353.18</v>
          </cell>
          <cell r="L117">
            <v>369779.46</v>
          </cell>
          <cell r="M117">
            <v>353.18</v>
          </cell>
          <cell r="N117">
            <v>369779.46</v>
          </cell>
        </row>
        <row r="118">
          <cell r="A118">
            <v>10.199999999999999</v>
          </cell>
          <cell r="B118" t="str">
            <v>FLECHAS DIRECCIONALES TIPO A Y B</v>
          </cell>
          <cell r="C118" t="str">
            <v>M2</v>
          </cell>
          <cell r="D118">
            <v>25.6</v>
          </cell>
          <cell r="E118">
            <v>12520</v>
          </cell>
          <cell r="F118">
            <v>320512</v>
          </cell>
          <cell r="G118">
            <v>0</v>
          </cell>
          <cell r="H118">
            <v>0</v>
          </cell>
          <cell r="I118">
            <v>0</v>
          </cell>
          <cell r="J118">
            <v>0</v>
          </cell>
          <cell r="L118">
            <v>0</v>
          </cell>
          <cell r="M118">
            <v>0</v>
          </cell>
          <cell r="N118">
            <v>0</v>
          </cell>
        </row>
        <row r="119">
          <cell r="A119">
            <v>10.3</v>
          </cell>
          <cell r="B119" t="str">
            <v>LINEA TIPO L-6, PASOS PEATONALES 40CMX4MTS</v>
          </cell>
          <cell r="C119" t="str">
            <v>M2</v>
          </cell>
          <cell r="D119">
            <v>32</v>
          </cell>
          <cell r="E119">
            <v>14471</v>
          </cell>
          <cell r="F119">
            <v>463072</v>
          </cell>
          <cell r="G119">
            <v>0</v>
          </cell>
          <cell r="H119">
            <v>0</v>
          </cell>
          <cell r="I119">
            <v>0</v>
          </cell>
          <cell r="J119">
            <v>0</v>
          </cell>
          <cell r="L119">
            <v>0</v>
          </cell>
          <cell r="M119">
            <v>0</v>
          </cell>
          <cell r="N119">
            <v>0</v>
          </cell>
        </row>
        <row r="120">
          <cell r="E120" t="str">
            <v>SUBTOTAL III</v>
          </cell>
          <cell r="F120">
            <v>179640514.11999997</v>
          </cell>
          <cell r="G120">
            <v>0</v>
          </cell>
          <cell r="H120">
            <v>144236950.79000002</v>
          </cell>
          <cell r="I120">
            <v>0</v>
          </cell>
          <cell r="J120">
            <v>143867171.33000001</v>
          </cell>
          <cell r="L120">
            <v>369779.46</v>
          </cell>
          <cell r="M120">
            <v>0</v>
          </cell>
          <cell r="N120">
            <v>144236950.79000002</v>
          </cell>
        </row>
        <row r="121">
          <cell r="B121" t="str">
            <v>IV. CONSTRUCCION GLORIETA SECTOR HUGOLINO</v>
          </cell>
          <cell r="G121">
            <v>0</v>
          </cell>
          <cell r="H121">
            <v>0</v>
          </cell>
          <cell r="I121">
            <v>0</v>
          </cell>
          <cell r="J121">
            <v>0</v>
          </cell>
          <cell r="L121">
            <v>0</v>
          </cell>
          <cell r="M121">
            <v>0</v>
          </cell>
          <cell r="N121">
            <v>0</v>
          </cell>
        </row>
        <row r="122">
          <cell r="A122">
            <v>11</v>
          </cell>
          <cell r="B122" t="str">
            <v>RECONSTRUCCION</v>
          </cell>
          <cell r="G122">
            <v>0</v>
          </cell>
          <cell r="H122">
            <v>0</v>
          </cell>
          <cell r="I122">
            <v>0</v>
          </cell>
          <cell r="J122">
            <v>0</v>
          </cell>
          <cell r="L122">
            <v>0</v>
          </cell>
          <cell r="M122">
            <v>0</v>
          </cell>
          <cell r="N122">
            <v>0</v>
          </cell>
        </row>
        <row r="123">
          <cell r="A123">
            <v>11.1</v>
          </cell>
          <cell r="B123" t="str">
            <v>LOCALIZACION Y REPLANTEO TOPOGRAFICO</v>
          </cell>
          <cell r="C123" t="str">
            <v>KM</v>
          </cell>
          <cell r="D123">
            <v>0.18</v>
          </cell>
          <cell r="E123">
            <v>1658062</v>
          </cell>
          <cell r="F123">
            <v>298451.15999999997</v>
          </cell>
          <cell r="G123">
            <v>0.09</v>
          </cell>
          <cell r="H123">
            <v>149225.57999999999</v>
          </cell>
          <cell r="I123">
            <v>0.09</v>
          </cell>
          <cell r="J123">
            <v>149225.57999999999</v>
          </cell>
          <cell r="L123">
            <v>0</v>
          </cell>
          <cell r="M123">
            <v>0.09</v>
          </cell>
          <cell r="N123">
            <v>149225.57999999999</v>
          </cell>
        </row>
        <row r="124">
          <cell r="A124">
            <v>11.2</v>
          </cell>
          <cell r="B124" t="str">
            <v>DEMOLICION DE PAVIMENTO FLEXIBLE</v>
          </cell>
          <cell r="C124" t="str">
            <v>M3</v>
          </cell>
          <cell r="D124">
            <v>223.65</v>
          </cell>
          <cell r="E124">
            <v>29477</v>
          </cell>
          <cell r="F124">
            <v>6592531.0499999998</v>
          </cell>
          <cell r="G124">
            <v>161.93</v>
          </cell>
          <cell r="H124">
            <v>4773210.6100000003</v>
          </cell>
          <cell r="I124">
            <v>161.93</v>
          </cell>
          <cell r="J124">
            <v>4773210.6100000003</v>
          </cell>
          <cell r="L124">
            <v>0</v>
          </cell>
          <cell r="M124">
            <v>161.93</v>
          </cell>
          <cell r="N124">
            <v>4773210.6100000003</v>
          </cell>
        </row>
        <row r="125">
          <cell r="A125">
            <v>11.3</v>
          </cell>
          <cell r="B125" t="str">
            <v>EXCAVACION MECANICA SIN CLASIFICAR DE LA EXPLANACION Y CANALES</v>
          </cell>
          <cell r="C125" t="str">
            <v>M3</v>
          </cell>
          <cell r="D125">
            <v>1611.5</v>
          </cell>
          <cell r="E125">
            <v>7241</v>
          </cell>
          <cell r="F125">
            <v>11668871.5</v>
          </cell>
          <cell r="G125">
            <v>1722.65</v>
          </cell>
          <cell r="H125">
            <v>12473708.65</v>
          </cell>
          <cell r="I125">
            <v>1722.65</v>
          </cell>
          <cell r="J125">
            <v>12473708.65</v>
          </cell>
          <cell r="L125">
            <v>0</v>
          </cell>
          <cell r="M125">
            <v>1722.65</v>
          </cell>
          <cell r="N125">
            <v>12473708.65</v>
          </cell>
        </row>
        <row r="126">
          <cell r="A126">
            <v>11.4</v>
          </cell>
          <cell r="B126" t="str">
            <v>TRANSPORTE DE MATERIALES SUELTOS DE LA EXCAVACION DESPUES DE 5 KM</v>
          </cell>
          <cell r="C126" t="str">
            <v>M3-KM</v>
          </cell>
          <cell r="D126">
            <v>16759.599999999999</v>
          </cell>
          <cell r="E126">
            <v>900</v>
          </cell>
          <cell r="F126">
            <v>15083640</v>
          </cell>
          <cell r="G126">
            <v>9799.8199999999979</v>
          </cell>
          <cell r="H126">
            <v>8819838</v>
          </cell>
          <cell r="I126">
            <v>9799.82</v>
          </cell>
          <cell r="J126">
            <v>8819838</v>
          </cell>
          <cell r="L126">
            <v>0</v>
          </cell>
          <cell r="M126">
            <v>9799.82</v>
          </cell>
          <cell r="N126">
            <v>8819838</v>
          </cell>
        </row>
        <row r="127">
          <cell r="A127">
            <v>11.5</v>
          </cell>
          <cell r="B127" t="str">
            <v>PEDRAPLEN COMPACTO</v>
          </cell>
          <cell r="C127" t="str">
            <v>M3</v>
          </cell>
          <cell r="D127">
            <v>30</v>
          </cell>
          <cell r="E127">
            <v>67001</v>
          </cell>
          <cell r="F127">
            <v>2010030</v>
          </cell>
          <cell r="G127">
            <v>1044.1300000000001</v>
          </cell>
          <cell r="H127">
            <v>69957754.129999995</v>
          </cell>
          <cell r="I127">
            <v>1044.1300000000001</v>
          </cell>
          <cell r="J127">
            <v>69957754.129999995</v>
          </cell>
          <cell r="L127">
            <v>0</v>
          </cell>
          <cell r="M127">
            <v>1044.1300000000001</v>
          </cell>
          <cell r="N127">
            <v>69957754.129999995</v>
          </cell>
        </row>
        <row r="128">
          <cell r="A128">
            <v>11.6</v>
          </cell>
          <cell r="B128" t="str">
            <v>CONSTRUCCION DE FILTROS A CUALQUIER PROFUNDIDAD, CON MATERIAL FILTRANTE (GRAVA Y RAJON SELECCIONADO POR TAMAÑOS), INCLUYE GEOTEXTIL.</v>
          </cell>
          <cell r="C128" t="str">
            <v>M3</v>
          </cell>
          <cell r="D128">
            <v>14</v>
          </cell>
          <cell r="E128">
            <v>142955</v>
          </cell>
          <cell r="F128">
            <v>2001370</v>
          </cell>
          <cell r="G128">
            <v>0</v>
          </cell>
          <cell r="H128">
            <v>0</v>
          </cell>
          <cell r="I128">
            <v>0</v>
          </cell>
          <cell r="J128">
            <v>0</v>
          </cell>
          <cell r="L128">
            <v>0</v>
          </cell>
          <cell r="M128">
            <v>0</v>
          </cell>
          <cell r="N128">
            <v>0</v>
          </cell>
        </row>
        <row r="129">
          <cell r="A129">
            <v>11.7</v>
          </cell>
          <cell r="B129" t="str">
            <v>SUMINISTRO, EXTENDIDA Y COMPACTACION MECANICA DE MATERIAL SELECCIONADO PARA AFIRMADO (MEJORAMIENTO DE SUBRASANTE CON RELLENO EN MATERIAL SELECCIONADO AFIRMADO COMPACTADO MECANICAMENTE) INCLUYE ACARRE0 LIBRE 10 KM</v>
          </cell>
          <cell r="C129" t="str">
            <v>M3</v>
          </cell>
          <cell r="D129">
            <v>479.25</v>
          </cell>
          <cell r="E129">
            <v>32872</v>
          </cell>
          <cell r="F129">
            <v>15753906</v>
          </cell>
          <cell r="G129">
            <v>900.64</v>
          </cell>
          <cell r="H129">
            <v>29605838.079999998</v>
          </cell>
          <cell r="I129">
            <v>900.64</v>
          </cell>
          <cell r="J129">
            <v>29605838.079999998</v>
          </cell>
          <cell r="L129">
            <v>0</v>
          </cell>
          <cell r="M129">
            <v>900.64</v>
          </cell>
          <cell r="N129">
            <v>29605838.079999998</v>
          </cell>
        </row>
        <row r="130">
          <cell r="A130">
            <v>11.8</v>
          </cell>
          <cell r="B130" t="str">
            <v>SUMINISTRO, EXTENDIDA Y COMPACTACION DE MATERIAL SELECCIONADO PARA SUB BASE GRANULAR. (incluye acarreo libre de 22 Km)</v>
          </cell>
          <cell r="C130" t="str">
            <v>M3</v>
          </cell>
          <cell r="D130">
            <v>319.5</v>
          </cell>
          <cell r="E130">
            <v>64498</v>
          </cell>
          <cell r="F130">
            <v>20607111</v>
          </cell>
          <cell r="G130">
            <v>239.14</v>
          </cell>
          <cell r="H130">
            <v>15424051.720000001</v>
          </cell>
          <cell r="I130">
            <v>239.14</v>
          </cell>
          <cell r="J130">
            <v>15424051.720000001</v>
          </cell>
          <cell r="L130">
            <v>0</v>
          </cell>
          <cell r="M130">
            <v>239.14</v>
          </cell>
          <cell r="N130">
            <v>15424051.720000001</v>
          </cell>
        </row>
        <row r="131">
          <cell r="A131">
            <v>11.9</v>
          </cell>
          <cell r="B131" t="str">
            <v>BASE ESTABILIZADA CON CEMENTO PORTLAND (incluye acarreo libre de 22 Km )</v>
          </cell>
          <cell r="C131" t="str">
            <v>M3</v>
          </cell>
          <cell r="D131">
            <v>319.5</v>
          </cell>
          <cell r="E131">
            <v>104523</v>
          </cell>
          <cell r="F131">
            <v>33395098.5</v>
          </cell>
          <cell r="G131">
            <v>0</v>
          </cell>
          <cell r="H131">
            <v>0</v>
          </cell>
          <cell r="I131">
            <v>0</v>
          </cell>
          <cell r="J131">
            <v>0</v>
          </cell>
          <cell r="L131">
            <v>0</v>
          </cell>
          <cell r="M131">
            <v>0</v>
          </cell>
          <cell r="N131">
            <v>0</v>
          </cell>
        </row>
        <row r="132">
          <cell r="A132" t="str">
            <v>11.10</v>
          </cell>
          <cell r="B132" t="str">
            <v>IMPRIMACION</v>
          </cell>
          <cell r="C132" t="str">
            <v>M2</v>
          </cell>
          <cell r="D132">
            <v>443.75</v>
          </cell>
          <cell r="E132">
            <v>1617</v>
          </cell>
          <cell r="F132">
            <v>717543.75</v>
          </cell>
          <cell r="G132">
            <v>2480.6</v>
          </cell>
          <cell r="H132">
            <v>4011130.2</v>
          </cell>
          <cell r="I132">
            <v>2480.6</v>
          </cell>
          <cell r="J132">
            <v>4011130.2</v>
          </cell>
          <cell r="L132">
            <v>0</v>
          </cell>
          <cell r="M132">
            <v>2480.6</v>
          </cell>
          <cell r="N132">
            <v>4011130.2</v>
          </cell>
        </row>
        <row r="133">
          <cell r="A133">
            <v>11.11</v>
          </cell>
          <cell r="B133" t="str">
            <v>CONSTRUCCION DE CARPETA ASFALTICA EN CALIENTE MDC-2 INCLUYE BARRIDO , SUMINISTRO Y COMPACTACION ( INCLUYE ACARREO LIBRE DE 10 KM)</v>
          </cell>
          <cell r="C133" t="str">
            <v>M3</v>
          </cell>
          <cell r="D133">
            <v>223.65</v>
          </cell>
          <cell r="E133">
            <v>430025</v>
          </cell>
          <cell r="F133">
            <v>96175091.25</v>
          </cell>
          <cell r="G133">
            <v>203.12</v>
          </cell>
          <cell r="H133">
            <v>87346678</v>
          </cell>
          <cell r="I133">
            <v>203.12</v>
          </cell>
          <cell r="J133">
            <v>87346678</v>
          </cell>
          <cell r="L133">
            <v>0</v>
          </cell>
          <cell r="M133">
            <v>203.12</v>
          </cell>
          <cell r="N133">
            <v>87346678</v>
          </cell>
        </row>
        <row r="134">
          <cell r="A134">
            <v>11.12</v>
          </cell>
          <cell r="B134" t="str">
            <v>INSTALACION DE SARDINEL PREFABRICADO A-10 (800X200X500 mm) INCLUYE MORTERO DE PEGA</v>
          </cell>
          <cell r="C134" t="str">
            <v>ML</v>
          </cell>
          <cell r="D134">
            <v>300</v>
          </cell>
          <cell r="E134">
            <v>56033</v>
          </cell>
          <cell r="F134">
            <v>16809900</v>
          </cell>
          <cell r="G134">
            <v>59.300000000000011</v>
          </cell>
          <cell r="H134">
            <v>3322756.9</v>
          </cell>
          <cell r="I134">
            <v>59.3</v>
          </cell>
          <cell r="J134">
            <v>3322756.9</v>
          </cell>
          <cell r="L134">
            <v>0</v>
          </cell>
          <cell r="M134">
            <v>59.3</v>
          </cell>
          <cell r="N134">
            <v>3322756.9</v>
          </cell>
        </row>
        <row r="135">
          <cell r="A135">
            <v>11.13</v>
          </cell>
          <cell r="B135" t="str">
            <v>CONSTRUCCION SUMIDERO SENCILLO ( 1*0.5*1.1)</v>
          </cell>
          <cell r="C135" t="str">
            <v>UN</v>
          </cell>
          <cell r="D135">
            <v>6</v>
          </cell>
          <cell r="E135">
            <v>348760</v>
          </cell>
          <cell r="F135">
            <v>2092560</v>
          </cell>
          <cell r="G135">
            <v>0</v>
          </cell>
          <cell r="H135">
            <v>0</v>
          </cell>
          <cell r="I135">
            <v>0</v>
          </cell>
          <cell r="J135">
            <v>0</v>
          </cell>
          <cell r="L135">
            <v>0</v>
          </cell>
          <cell r="M135">
            <v>0</v>
          </cell>
          <cell r="N135">
            <v>0</v>
          </cell>
        </row>
        <row r="136">
          <cell r="A136">
            <v>11.14</v>
          </cell>
          <cell r="B136" t="str">
            <v>SUMINISTRO E INSTALACION PVC ALCANTARILLADO D= 8"</v>
          </cell>
          <cell r="C136" t="str">
            <v>ML</v>
          </cell>
          <cell r="D136">
            <v>30</v>
          </cell>
          <cell r="E136">
            <v>36422</v>
          </cell>
          <cell r="F136">
            <v>1092660</v>
          </cell>
          <cell r="G136">
            <v>0</v>
          </cell>
          <cell r="H136">
            <v>0</v>
          </cell>
          <cell r="I136">
            <v>0</v>
          </cell>
          <cell r="J136">
            <v>0</v>
          </cell>
          <cell r="L136">
            <v>0</v>
          </cell>
          <cell r="M136">
            <v>0</v>
          </cell>
          <cell r="N136">
            <v>0</v>
          </cell>
        </row>
        <row r="137">
          <cell r="A137">
            <v>11.15</v>
          </cell>
          <cell r="B137" t="str">
            <v>RELLENO CON MATERIAL DE AFIRMADO COMPACTADO PLANCHA VIBRATORIA INCLUYE ACARRE0 LIBRE 10 KM</v>
          </cell>
          <cell r="C137" t="str">
            <v>M3</v>
          </cell>
          <cell r="D137">
            <v>60</v>
          </cell>
          <cell r="E137">
            <v>39751</v>
          </cell>
          <cell r="F137">
            <v>2385060</v>
          </cell>
          <cell r="G137">
            <v>0</v>
          </cell>
          <cell r="H137">
            <v>0</v>
          </cell>
          <cell r="I137">
            <v>0</v>
          </cell>
          <cell r="J137">
            <v>0</v>
          </cell>
          <cell r="L137">
            <v>0</v>
          </cell>
          <cell r="M137">
            <v>0</v>
          </cell>
          <cell r="N137">
            <v>0</v>
          </cell>
        </row>
        <row r="138">
          <cell r="B138" t="str">
            <v xml:space="preserve">ACTIVIDADES COMPLEMENTARIAS </v>
          </cell>
          <cell r="G138">
            <v>0</v>
          </cell>
          <cell r="H138">
            <v>0</v>
          </cell>
          <cell r="I138">
            <v>0</v>
          </cell>
          <cell r="J138">
            <v>0</v>
          </cell>
          <cell r="L138">
            <v>0</v>
          </cell>
          <cell r="M138">
            <v>0</v>
          </cell>
          <cell r="N138">
            <v>0</v>
          </cell>
        </row>
        <row r="139">
          <cell r="A139">
            <v>11.16</v>
          </cell>
          <cell r="B139" t="str">
            <v>BARRIDO Y SOPLADO</v>
          </cell>
          <cell r="C139" t="str">
            <v>M2</v>
          </cell>
          <cell r="D139">
            <v>0</v>
          </cell>
          <cell r="E139">
            <v>1369</v>
          </cell>
          <cell r="F139">
            <v>0</v>
          </cell>
          <cell r="G139">
            <v>2480.6</v>
          </cell>
          <cell r="H139">
            <v>3395941.4</v>
          </cell>
          <cell r="I139">
            <v>2480.6</v>
          </cell>
          <cell r="J139">
            <v>3395941.4</v>
          </cell>
          <cell r="L139">
            <v>0</v>
          </cell>
          <cell r="M139">
            <v>2480.6</v>
          </cell>
          <cell r="N139">
            <v>3395941.4</v>
          </cell>
        </row>
        <row r="140">
          <cell r="A140">
            <v>12</v>
          </cell>
          <cell r="B140" t="str">
            <v>DEMARCACION</v>
          </cell>
          <cell r="G140">
            <v>0</v>
          </cell>
          <cell r="H140">
            <v>0</v>
          </cell>
          <cell r="I140">
            <v>0</v>
          </cell>
          <cell r="J140">
            <v>0</v>
          </cell>
          <cell r="L140">
            <v>0</v>
          </cell>
          <cell r="M140">
            <v>0</v>
          </cell>
          <cell r="N140">
            <v>0</v>
          </cell>
        </row>
        <row r="141">
          <cell r="A141">
            <v>12.1</v>
          </cell>
          <cell r="B141" t="str">
            <v>LINEA TIPO L1 CONTINUA Y DISCONTINUA DE 12 CM EFECTIVAMENTE APLICADA , INCLUYE COSTOS DE SUMINISTRO, TRANSPORTE, ALMACENAMIENTO , DESPERDICIOS Y APLICACIÓN</v>
          </cell>
          <cell r="C141" t="str">
            <v>ML</v>
          </cell>
          <cell r="D141">
            <v>532.5</v>
          </cell>
          <cell r="E141">
            <v>1047</v>
          </cell>
          <cell r="F141">
            <v>557527.5</v>
          </cell>
          <cell r="G141">
            <v>1154.8200000000002</v>
          </cell>
          <cell r="H141">
            <v>1209096.54</v>
          </cell>
          <cell r="I141">
            <v>0</v>
          </cell>
          <cell r="J141">
            <v>0</v>
          </cell>
          <cell r="K141">
            <v>1154.82</v>
          </cell>
          <cell r="L141">
            <v>1209096.54</v>
          </cell>
          <cell r="M141">
            <v>1154.82</v>
          </cell>
          <cell r="N141">
            <v>1209096.54</v>
          </cell>
        </row>
        <row r="142">
          <cell r="A142">
            <v>12.2</v>
          </cell>
          <cell r="B142" t="str">
            <v>FLECHAS DIRECCIONALES TIPO A Y B</v>
          </cell>
          <cell r="C142" t="str">
            <v>M2</v>
          </cell>
          <cell r="D142">
            <v>100</v>
          </cell>
          <cell r="E142">
            <v>12520</v>
          </cell>
          <cell r="F142">
            <v>1252000</v>
          </cell>
          <cell r="G142">
            <v>57.97</v>
          </cell>
          <cell r="H142">
            <v>725784.4</v>
          </cell>
          <cell r="I142">
            <v>0</v>
          </cell>
          <cell r="J142">
            <v>0</v>
          </cell>
          <cell r="K142">
            <v>57.97</v>
          </cell>
          <cell r="L142">
            <v>725784.4</v>
          </cell>
          <cell r="M142">
            <v>57.97</v>
          </cell>
          <cell r="N142">
            <v>725784.4</v>
          </cell>
        </row>
        <row r="143">
          <cell r="A143">
            <v>12.3</v>
          </cell>
          <cell r="B143" t="str">
            <v>LINEA TIPO L-6, PASOS PEATONALES 40CMX4MTS</v>
          </cell>
          <cell r="C143" t="str">
            <v>M2</v>
          </cell>
          <cell r="D143">
            <v>100</v>
          </cell>
          <cell r="E143">
            <v>14471</v>
          </cell>
          <cell r="F143">
            <v>1447100</v>
          </cell>
          <cell r="G143">
            <v>0</v>
          </cell>
          <cell r="H143">
            <v>0</v>
          </cell>
          <cell r="I143">
            <v>0</v>
          </cell>
          <cell r="J143">
            <v>0</v>
          </cell>
          <cell r="L143">
            <v>0</v>
          </cell>
          <cell r="M143">
            <v>0</v>
          </cell>
          <cell r="N143">
            <v>0</v>
          </cell>
        </row>
        <row r="144">
          <cell r="A144">
            <v>13</v>
          </cell>
          <cell r="B144" t="str">
            <v>CONSTRUCCION ANDENES</v>
          </cell>
          <cell r="G144">
            <v>0</v>
          </cell>
          <cell r="H144">
            <v>0</v>
          </cell>
          <cell r="I144">
            <v>0</v>
          </cell>
          <cell r="J144">
            <v>0</v>
          </cell>
          <cell r="L144">
            <v>0</v>
          </cell>
          <cell r="M144">
            <v>0</v>
          </cell>
          <cell r="N144">
            <v>0</v>
          </cell>
        </row>
        <row r="145">
          <cell r="A145">
            <v>13.1</v>
          </cell>
          <cell r="B145" t="str">
            <v>DEMOLICION PISOS, ANDENES EN CONCRETO Y RETIRO 10 KM</v>
          </cell>
          <cell r="C145" t="str">
            <v>M3</v>
          </cell>
          <cell r="D145">
            <v>44.38</v>
          </cell>
          <cell r="E145">
            <v>79175</v>
          </cell>
          <cell r="F145">
            <v>3513786.5</v>
          </cell>
          <cell r="G145">
            <v>0</v>
          </cell>
          <cell r="H145">
            <v>0</v>
          </cell>
          <cell r="I145">
            <v>0</v>
          </cell>
          <cell r="J145">
            <v>0</v>
          </cell>
          <cell r="L145">
            <v>0</v>
          </cell>
          <cell r="M145">
            <v>0</v>
          </cell>
          <cell r="N145">
            <v>0</v>
          </cell>
        </row>
        <row r="146">
          <cell r="A146">
            <v>13.2</v>
          </cell>
          <cell r="B146" t="str">
            <v>EXCAVACIONES VARIAS EN MATERIAL COMUN EN SECO A MANO</v>
          </cell>
          <cell r="C146" t="str">
            <v>M3</v>
          </cell>
          <cell r="D146">
            <v>133.13</v>
          </cell>
          <cell r="E146">
            <v>39815</v>
          </cell>
          <cell r="F146">
            <v>5300570.95</v>
          </cell>
          <cell r="G146">
            <v>0</v>
          </cell>
          <cell r="H146">
            <v>0</v>
          </cell>
          <cell r="I146">
            <v>0</v>
          </cell>
          <cell r="J146">
            <v>0</v>
          </cell>
          <cell r="L146">
            <v>0</v>
          </cell>
          <cell r="M146">
            <v>0</v>
          </cell>
          <cell r="N146">
            <v>0</v>
          </cell>
        </row>
        <row r="147">
          <cell r="A147">
            <v>13.3</v>
          </cell>
          <cell r="B147" t="str">
            <v>MEJORAMIENTO DE PISO CON MATERIAL DE AFIRMADO COMPACTADO CON PLANCHA VIBRATORIA INCLUYE ACARREO LIBRE DE 10 KM</v>
          </cell>
          <cell r="C147" t="str">
            <v>M3</v>
          </cell>
          <cell r="D147">
            <v>88.75</v>
          </cell>
          <cell r="E147">
            <v>39027</v>
          </cell>
          <cell r="F147">
            <v>3463646.25</v>
          </cell>
          <cell r="G147">
            <v>0</v>
          </cell>
          <cell r="H147">
            <v>0</v>
          </cell>
          <cell r="I147">
            <v>0</v>
          </cell>
          <cell r="J147">
            <v>0</v>
          </cell>
          <cell r="L147">
            <v>0</v>
          </cell>
          <cell r="M147">
            <v>0</v>
          </cell>
          <cell r="N147">
            <v>0</v>
          </cell>
        </row>
        <row r="148">
          <cell r="A148">
            <v>13.4</v>
          </cell>
          <cell r="B148" t="str">
            <v>CONSTRUCCION ANDEN EN CONCRETO SIMPLE DE 2500 PSI E=0,10 ML</v>
          </cell>
          <cell r="C148" t="str">
            <v>M3</v>
          </cell>
          <cell r="D148">
            <v>22.19</v>
          </cell>
          <cell r="E148">
            <v>382151</v>
          </cell>
          <cell r="F148">
            <v>8479930.6899999995</v>
          </cell>
          <cell r="G148">
            <v>0</v>
          </cell>
          <cell r="H148">
            <v>0</v>
          </cell>
          <cell r="I148">
            <v>0</v>
          </cell>
          <cell r="J148">
            <v>0</v>
          </cell>
          <cell r="L148">
            <v>0</v>
          </cell>
          <cell r="M148">
            <v>0</v>
          </cell>
          <cell r="N148">
            <v>0</v>
          </cell>
        </row>
        <row r="149">
          <cell r="A149">
            <v>13.5</v>
          </cell>
          <cell r="B149" t="str">
            <v>ADOQUIN DE GREES 20*10*6</v>
          </cell>
          <cell r="C149" t="str">
            <v>M2</v>
          </cell>
          <cell r="D149">
            <v>221.88</v>
          </cell>
          <cell r="E149">
            <v>55560</v>
          </cell>
          <cell r="F149">
            <v>12327652.800000001</v>
          </cell>
          <cell r="G149">
            <v>0</v>
          </cell>
          <cell r="H149">
            <v>0</v>
          </cell>
          <cell r="I149">
            <v>0</v>
          </cell>
          <cell r="J149">
            <v>0</v>
          </cell>
          <cell r="L149">
            <v>0</v>
          </cell>
          <cell r="M149">
            <v>0</v>
          </cell>
          <cell r="N149">
            <v>0</v>
          </cell>
        </row>
        <row r="150">
          <cell r="A150">
            <v>13.6</v>
          </cell>
          <cell r="B150" t="str">
            <v>LOSETA PREFABRICADA A-50</v>
          </cell>
          <cell r="C150" t="str">
            <v>M2</v>
          </cell>
          <cell r="D150">
            <v>177.5</v>
          </cell>
          <cell r="E150">
            <v>68330</v>
          </cell>
          <cell r="F150">
            <v>12128575</v>
          </cell>
          <cell r="G150">
            <v>0</v>
          </cell>
          <cell r="H150">
            <v>0</v>
          </cell>
          <cell r="I150">
            <v>0</v>
          </cell>
          <cell r="J150">
            <v>0</v>
          </cell>
          <cell r="L150">
            <v>0</v>
          </cell>
          <cell r="M150">
            <v>0</v>
          </cell>
          <cell r="N150">
            <v>0</v>
          </cell>
        </row>
        <row r="151">
          <cell r="A151">
            <v>13.7</v>
          </cell>
          <cell r="B151" t="str">
            <v>CONSTRUCCION SARDINELES EN CONCRETO DE 2500 PSI (PARA CINTA DE CONFINAMIENTO)</v>
          </cell>
          <cell r="C151" t="str">
            <v>M3</v>
          </cell>
          <cell r="D151">
            <v>3.55</v>
          </cell>
          <cell r="E151">
            <v>390888</v>
          </cell>
          <cell r="F151">
            <v>1387652.4</v>
          </cell>
          <cell r="G151">
            <v>0</v>
          </cell>
          <cell r="H151">
            <v>0</v>
          </cell>
          <cell r="I151">
            <v>0</v>
          </cell>
          <cell r="J151">
            <v>0</v>
          </cell>
          <cell r="L151">
            <v>0</v>
          </cell>
          <cell r="M151">
            <v>0</v>
          </cell>
          <cell r="N151">
            <v>0</v>
          </cell>
        </row>
        <row r="152">
          <cell r="A152">
            <v>13.8</v>
          </cell>
          <cell r="B152" t="str">
            <v>EMPRADIZACION DE TALUDES CON TIERRA ORGANICA Y SEMILLAS</v>
          </cell>
          <cell r="C152" t="str">
            <v>M2</v>
          </cell>
          <cell r="D152">
            <v>530.92999999999995</v>
          </cell>
          <cell r="E152">
            <v>19339</v>
          </cell>
          <cell r="F152">
            <v>10267655.27</v>
          </cell>
          <cell r="G152">
            <v>0</v>
          </cell>
          <cell r="H152">
            <v>0</v>
          </cell>
          <cell r="I152">
            <v>0</v>
          </cell>
          <cell r="J152">
            <v>0</v>
          </cell>
          <cell r="L152">
            <v>0</v>
          </cell>
          <cell r="M152">
            <v>0</v>
          </cell>
          <cell r="N152">
            <v>0</v>
          </cell>
        </row>
        <row r="153">
          <cell r="A153">
            <v>13.9</v>
          </cell>
          <cell r="B153" t="str">
            <v>ARBORIZACION</v>
          </cell>
          <cell r="C153" t="str">
            <v>Und</v>
          </cell>
          <cell r="D153">
            <v>50</v>
          </cell>
          <cell r="E153">
            <v>27643</v>
          </cell>
          <cell r="F153">
            <v>1382150</v>
          </cell>
          <cell r="G153">
            <v>0</v>
          </cell>
          <cell r="H153">
            <v>0</v>
          </cell>
          <cell r="I153">
            <v>0</v>
          </cell>
          <cell r="J153">
            <v>0</v>
          </cell>
          <cell r="L153">
            <v>0</v>
          </cell>
          <cell r="M153">
            <v>0</v>
          </cell>
          <cell r="N153">
            <v>0</v>
          </cell>
        </row>
        <row r="154">
          <cell r="E154" t="str">
            <v>SUBTOTAL IV</v>
          </cell>
          <cell r="F154">
            <v>288192071.56999993</v>
          </cell>
          <cell r="G154">
            <v>0</v>
          </cell>
          <cell r="H154">
            <v>241215014.21000001</v>
          </cell>
          <cell r="I154">
            <v>0</v>
          </cell>
          <cell r="J154">
            <v>239280133.27000001</v>
          </cell>
          <cell r="L154">
            <v>1934880.94</v>
          </cell>
          <cell r="M154">
            <v>0</v>
          </cell>
          <cell r="N154">
            <v>241215014.21000001</v>
          </cell>
        </row>
        <row r="155">
          <cell r="A155">
            <v>14</v>
          </cell>
          <cell r="B155" t="str">
            <v xml:space="preserve">ITEMS NO PREVISTOS </v>
          </cell>
          <cell r="G155">
            <v>0</v>
          </cell>
          <cell r="H155">
            <v>0</v>
          </cell>
          <cell r="I155">
            <v>0</v>
          </cell>
          <cell r="J155">
            <v>0</v>
          </cell>
          <cell r="L155">
            <v>0</v>
          </cell>
          <cell r="M155">
            <v>0</v>
          </cell>
          <cell r="N155">
            <v>0</v>
          </cell>
        </row>
        <row r="156">
          <cell r="A156">
            <v>14.1</v>
          </cell>
          <cell r="B156" t="str">
            <v>SUMINISTRO E INSTALACIÓN DE SARDINEL PREFABRICADO  DIM. = 800X200X200mm), INCLUYE MORTERO DE PEGA</v>
          </cell>
          <cell r="C156" t="str">
            <v>ML</v>
          </cell>
          <cell r="D156">
            <v>0</v>
          </cell>
          <cell r="E156">
            <v>31933</v>
          </cell>
          <cell r="F156">
            <v>0</v>
          </cell>
          <cell r="G156">
            <v>560.78</v>
          </cell>
          <cell r="H156">
            <v>17907387.739999998</v>
          </cell>
          <cell r="I156">
            <v>539.54</v>
          </cell>
          <cell r="J156">
            <v>17229130.82</v>
          </cell>
          <cell r="K156">
            <v>21.24</v>
          </cell>
          <cell r="L156">
            <v>678256.92</v>
          </cell>
          <cell r="M156">
            <v>560.78</v>
          </cell>
          <cell r="N156">
            <v>17907387.739999998</v>
          </cell>
        </row>
        <row r="157">
          <cell r="A157">
            <v>14.2</v>
          </cell>
          <cell r="B157" t="str">
            <v>SUMINISTRO E INSTALACIÓN DE CINTA DE CONFINAMIENTO PREFABRICADO  DIM. = 800X200X100mm), INCLUYE MORTERO DE PEGA</v>
          </cell>
          <cell r="C157" t="str">
            <v>ML</v>
          </cell>
          <cell r="D157">
            <v>0</v>
          </cell>
          <cell r="E157">
            <v>21573</v>
          </cell>
          <cell r="F157">
            <v>0</v>
          </cell>
          <cell r="G157">
            <v>915.64</v>
          </cell>
          <cell r="H157">
            <v>19753101.719999999</v>
          </cell>
          <cell r="I157">
            <v>915.6400000000001</v>
          </cell>
          <cell r="J157">
            <v>19753101.719999999</v>
          </cell>
          <cell r="K157">
            <v>0</v>
          </cell>
          <cell r="L157">
            <v>0</v>
          </cell>
          <cell r="M157">
            <v>915.6400000000001</v>
          </cell>
          <cell r="N157">
            <v>19753101.719999999</v>
          </cell>
        </row>
        <row r="158">
          <cell r="A158">
            <v>14.299999999999999</v>
          </cell>
          <cell r="B158" t="str">
            <v xml:space="preserve">CARCAMO A = 0.30 * H= 0.40 INCLUYE REJILLA METALICA </v>
          </cell>
          <cell r="C158" t="str">
            <v>ML</v>
          </cell>
          <cell r="D158">
            <v>0</v>
          </cell>
          <cell r="E158">
            <v>214458</v>
          </cell>
          <cell r="F158">
            <v>0</v>
          </cell>
          <cell r="G158">
            <v>30.21</v>
          </cell>
          <cell r="H158">
            <v>6478776.1799999997</v>
          </cell>
          <cell r="I158">
            <v>30.209999999999997</v>
          </cell>
          <cell r="J158">
            <v>6478776.1799999997</v>
          </cell>
          <cell r="K158">
            <v>0</v>
          </cell>
          <cell r="L158">
            <v>0</v>
          </cell>
          <cell r="M158">
            <v>30.209999999999997</v>
          </cell>
          <cell r="N158">
            <v>6478776.1799999997</v>
          </cell>
        </row>
        <row r="159">
          <cell r="A159">
            <v>14.399999999999999</v>
          </cell>
          <cell r="B159" t="str">
            <v xml:space="preserve">ESCALERA EN CONCRETO Y REMATE EN LADRILLO A LA VISTA </v>
          </cell>
          <cell r="C159" t="str">
            <v>ML</v>
          </cell>
          <cell r="D159">
            <v>0</v>
          </cell>
          <cell r="E159">
            <v>58782</v>
          </cell>
          <cell r="F159">
            <v>0</v>
          </cell>
          <cell r="G159">
            <v>66.22</v>
          </cell>
          <cell r="H159">
            <v>3892544.04</v>
          </cell>
          <cell r="I159">
            <v>66.22</v>
          </cell>
          <cell r="J159">
            <v>3892544.04</v>
          </cell>
          <cell r="K159">
            <v>0</v>
          </cell>
          <cell r="L159">
            <v>0</v>
          </cell>
          <cell r="M159">
            <v>66.22</v>
          </cell>
          <cell r="N159">
            <v>3892544.04</v>
          </cell>
        </row>
        <row r="160">
          <cell r="A160">
            <v>14.499999999999998</v>
          </cell>
          <cell r="B160" t="str">
            <v>REUBICACION Y NIVELACION CAJAS DE SERVICIOS PUBLICOS DE TEFONIA h=0,10 A 0,30</v>
          </cell>
          <cell r="C160" t="str">
            <v>UND</v>
          </cell>
          <cell r="D160">
            <v>0</v>
          </cell>
          <cell r="E160">
            <v>92412</v>
          </cell>
          <cell r="F160">
            <v>0</v>
          </cell>
          <cell r="G160">
            <v>92</v>
          </cell>
          <cell r="H160">
            <v>8501904</v>
          </cell>
          <cell r="I160">
            <v>84</v>
          </cell>
          <cell r="J160">
            <v>7762608</v>
          </cell>
          <cell r="K160">
            <v>8</v>
          </cell>
          <cell r="L160">
            <v>739296</v>
          </cell>
          <cell r="M160">
            <v>92</v>
          </cell>
          <cell r="N160">
            <v>8501904</v>
          </cell>
        </row>
        <row r="161">
          <cell r="A161">
            <v>14.599999999999998</v>
          </cell>
          <cell r="B161" t="str">
            <v>REUBICACION  Y NIVELACION CAJAS MEDIDORES DE AGUA</v>
          </cell>
          <cell r="C161" t="str">
            <v>UND</v>
          </cell>
          <cell r="D161">
            <v>0</v>
          </cell>
          <cell r="E161">
            <v>52271</v>
          </cell>
          <cell r="F161">
            <v>0</v>
          </cell>
          <cell r="G161">
            <v>91</v>
          </cell>
          <cell r="H161">
            <v>4756661</v>
          </cell>
          <cell r="I161">
            <v>89</v>
          </cell>
          <cell r="J161">
            <v>4652119</v>
          </cell>
          <cell r="K161">
            <v>2</v>
          </cell>
          <cell r="L161">
            <v>104542</v>
          </cell>
          <cell r="M161">
            <v>91</v>
          </cell>
          <cell r="N161">
            <v>4756661</v>
          </cell>
        </row>
        <row r="162">
          <cell r="A162">
            <v>14.699999999999998</v>
          </cell>
          <cell r="B162" t="str">
            <v>MAMPOSTERIA EN LADRILLO E= 0.12 MTS. PARA MATERAS</v>
          </cell>
          <cell r="C162" t="str">
            <v>M2</v>
          </cell>
          <cell r="D162">
            <v>0</v>
          </cell>
          <cell r="E162">
            <v>74353</v>
          </cell>
          <cell r="F162">
            <v>0</v>
          </cell>
          <cell r="G162">
            <v>153.4</v>
          </cell>
          <cell r="H162">
            <v>11405750.199999999</v>
          </cell>
          <cell r="I162">
            <v>153.4</v>
          </cell>
          <cell r="J162">
            <v>11405750.199999999</v>
          </cell>
          <cell r="K162">
            <v>0</v>
          </cell>
          <cell r="L162">
            <v>0</v>
          </cell>
          <cell r="M162">
            <v>153.4</v>
          </cell>
          <cell r="N162">
            <v>11405750.199999999</v>
          </cell>
        </row>
        <row r="163">
          <cell r="A163">
            <v>14.799999999999997</v>
          </cell>
          <cell r="B163" t="str">
            <v>MAMPOSTERIA EN LADRILLO E= 0.25 MTS.</v>
          </cell>
          <cell r="C163" t="str">
            <v>M2</v>
          </cell>
          <cell r="D163">
            <v>0</v>
          </cell>
          <cell r="E163">
            <v>163476</v>
          </cell>
          <cell r="F163">
            <v>0</v>
          </cell>
          <cell r="G163">
            <v>33.340000000000003</v>
          </cell>
          <cell r="H163">
            <v>5450289.8399999999</v>
          </cell>
          <cell r="I163">
            <v>33.340000000000003</v>
          </cell>
          <cell r="J163">
            <v>5450289.8399999999</v>
          </cell>
          <cell r="K163">
            <v>0</v>
          </cell>
          <cell r="L163">
            <v>0</v>
          </cell>
          <cell r="M163">
            <v>33.340000000000003</v>
          </cell>
          <cell r="N163">
            <v>5450289.8399999999</v>
          </cell>
        </row>
        <row r="164">
          <cell r="A164">
            <v>14.899999999999997</v>
          </cell>
          <cell r="B164" t="str">
            <v>SUMINISTRO E INSTALACION TUBERIA AGUAS LLUVIAS D= 4"</v>
          </cell>
          <cell r="C164" t="str">
            <v>ML</v>
          </cell>
          <cell r="D164">
            <v>0</v>
          </cell>
          <cell r="E164">
            <v>35177</v>
          </cell>
          <cell r="F164">
            <v>0</v>
          </cell>
          <cell r="G164">
            <v>27.48</v>
          </cell>
          <cell r="H164">
            <v>966663.96</v>
          </cell>
          <cell r="I164">
            <v>27.48</v>
          </cell>
          <cell r="J164">
            <v>966663.96</v>
          </cell>
          <cell r="K164">
            <v>0</v>
          </cell>
          <cell r="L164">
            <v>0</v>
          </cell>
          <cell r="M164">
            <v>27.48</v>
          </cell>
          <cell r="N164">
            <v>966663.96</v>
          </cell>
        </row>
        <row r="165">
          <cell r="A165" t="str">
            <v>14,10</v>
          </cell>
          <cell r="B165" t="str">
            <v>SUMINISTRO E INSTALACION TUBERIA AGUAS LLUVIAS D= 3"</v>
          </cell>
          <cell r="C165" t="str">
            <v>ML</v>
          </cell>
          <cell r="D165">
            <v>0</v>
          </cell>
          <cell r="E165">
            <v>26645</v>
          </cell>
          <cell r="F165">
            <v>0</v>
          </cell>
          <cell r="G165">
            <v>78.13</v>
          </cell>
          <cell r="H165">
            <v>2081773.85</v>
          </cell>
          <cell r="I165">
            <v>78.13</v>
          </cell>
          <cell r="J165">
            <v>2081773.85</v>
          </cell>
          <cell r="K165">
            <v>0</v>
          </cell>
          <cell r="L165">
            <v>0</v>
          </cell>
          <cell r="M165">
            <v>78.13</v>
          </cell>
          <cell r="N165">
            <v>2081773.85</v>
          </cell>
        </row>
        <row r="166">
          <cell r="A166">
            <v>14.11</v>
          </cell>
          <cell r="B166" t="str">
            <v>SUMINISTRO E INSTALACION TUBERIA AGUAS LLUVIAS D= 2"</v>
          </cell>
          <cell r="C166" t="str">
            <v>ML</v>
          </cell>
          <cell r="D166">
            <v>0</v>
          </cell>
          <cell r="E166">
            <v>21152</v>
          </cell>
          <cell r="F166">
            <v>0</v>
          </cell>
          <cell r="G166">
            <v>77.64</v>
          </cell>
          <cell r="H166">
            <v>1642241.28</v>
          </cell>
          <cell r="I166">
            <v>77.64</v>
          </cell>
          <cell r="J166">
            <v>1642241.28</v>
          </cell>
          <cell r="K166">
            <v>0</v>
          </cell>
          <cell r="L166">
            <v>0</v>
          </cell>
          <cell r="M166">
            <v>77.64</v>
          </cell>
          <cell r="N166">
            <v>1642241.28</v>
          </cell>
        </row>
        <row r="167">
          <cell r="A167">
            <v>14.12</v>
          </cell>
          <cell r="B167" t="str">
            <v>SUMINISTRO E INSTALACION TUBERIA SANITARIA D= 4"</v>
          </cell>
          <cell r="C167" t="str">
            <v>ML</v>
          </cell>
          <cell r="D167">
            <v>0</v>
          </cell>
          <cell r="E167">
            <v>74353</v>
          </cell>
          <cell r="F167">
            <v>0</v>
          </cell>
          <cell r="G167">
            <v>13</v>
          </cell>
          <cell r="H167">
            <v>966589</v>
          </cell>
          <cell r="I167">
            <v>13</v>
          </cell>
          <cell r="J167">
            <v>966589</v>
          </cell>
          <cell r="K167">
            <v>0</v>
          </cell>
          <cell r="L167">
            <v>0</v>
          </cell>
          <cell r="M167">
            <v>13</v>
          </cell>
          <cell r="N167">
            <v>966589</v>
          </cell>
        </row>
        <row r="168">
          <cell r="A168">
            <v>14.129999999999999</v>
          </cell>
          <cell r="B168" t="str">
            <v>PAÑETE LISO MURO MORTERO 1:4</v>
          </cell>
          <cell r="C168" t="str">
            <v>M2</v>
          </cell>
          <cell r="D168">
            <v>0</v>
          </cell>
          <cell r="E168">
            <v>18021</v>
          </cell>
          <cell r="F168">
            <v>0</v>
          </cell>
          <cell r="G168">
            <v>29.31</v>
          </cell>
          <cell r="H168">
            <v>528195.51</v>
          </cell>
          <cell r="I168">
            <v>29.310000000000002</v>
          </cell>
          <cell r="J168">
            <v>528195.51</v>
          </cell>
          <cell r="K168">
            <v>0</v>
          </cell>
          <cell r="L168">
            <v>0</v>
          </cell>
          <cell r="M168">
            <v>29.310000000000002</v>
          </cell>
          <cell r="N168">
            <v>528195.51</v>
          </cell>
        </row>
        <row r="169">
          <cell r="A169">
            <v>14.139999999999999</v>
          </cell>
          <cell r="B169" t="str">
            <v>CARCAMO EN MAMPOSTERIA PARA PROTECCION DE TUBERIA DE SERVICIOS PUBLICOS, INCLUYE TAPA EN CONCRETO 10 cm</v>
          </cell>
          <cell r="C169" t="str">
            <v>ML</v>
          </cell>
          <cell r="D169">
            <v>0</v>
          </cell>
          <cell r="E169">
            <v>63448</v>
          </cell>
          <cell r="F169">
            <v>0</v>
          </cell>
          <cell r="G169">
            <v>68</v>
          </cell>
          <cell r="H169">
            <v>4314464</v>
          </cell>
          <cell r="I169">
            <v>68</v>
          </cell>
          <cell r="J169">
            <v>4314464</v>
          </cell>
          <cell r="K169">
            <v>0</v>
          </cell>
          <cell r="L169">
            <v>0</v>
          </cell>
          <cell r="M169">
            <v>68</v>
          </cell>
          <cell r="N169">
            <v>4314464</v>
          </cell>
        </row>
        <row r="170">
          <cell r="A170">
            <v>14.149999999999999</v>
          </cell>
          <cell r="B170" t="str">
            <v>CONCRETO 2500 PSI ACELERADO</v>
          </cell>
          <cell r="C170" t="str">
            <v>M2</v>
          </cell>
          <cell r="D170">
            <v>0</v>
          </cell>
          <cell r="E170">
            <v>52284</v>
          </cell>
          <cell r="F170">
            <v>0</v>
          </cell>
          <cell r="G170">
            <v>0</v>
          </cell>
          <cell r="H170">
            <v>0</v>
          </cell>
          <cell r="I170">
            <v>0</v>
          </cell>
          <cell r="J170">
            <v>0</v>
          </cell>
          <cell r="L170">
            <v>0</v>
          </cell>
          <cell r="M170">
            <v>0</v>
          </cell>
          <cell r="N170">
            <v>0</v>
          </cell>
        </row>
        <row r="171">
          <cell r="A171">
            <v>14.159999999999998</v>
          </cell>
          <cell r="B171" t="str">
            <v xml:space="preserve">DILATACION EN ADOQUIN A= 0.25 MTS.  </v>
          </cell>
          <cell r="C171" t="str">
            <v xml:space="preserve">ML </v>
          </cell>
          <cell r="D171">
            <v>0</v>
          </cell>
          <cell r="E171">
            <v>16573</v>
          </cell>
          <cell r="F171">
            <v>0</v>
          </cell>
          <cell r="G171">
            <v>143.88999999999999</v>
          </cell>
          <cell r="H171">
            <v>2384688.9700000002</v>
          </cell>
          <cell r="I171">
            <v>143.88999999999999</v>
          </cell>
          <cell r="J171">
            <v>2384688.9700000002</v>
          </cell>
          <cell r="K171">
            <v>0</v>
          </cell>
          <cell r="L171">
            <v>0</v>
          </cell>
          <cell r="M171">
            <v>143.88999999999999</v>
          </cell>
          <cell r="N171">
            <v>2384688.9700000002</v>
          </cell>
        </row>
        <row r="172">
          <cell r="A172">
            <v>14.169999999999998</v>
          </cell>
          <cell r="B172" t="str">
            <v>MAMPOSTERIA EN LADRILLO SEMI PRENSADO E=0,12</v>
          </cell>
          <cell r="C172" t="str">
            <v>ML</v>
          </cell>
          <cell r="D172">
            <v>0</v>
          </cell>
          <cell r="E172">
            <v>36140</v>
          </cell>
          <cell r="F172">
            <v>0</v>
          </cell>
          <cell r="G172">
            <v>202.81</v>
          </cell>
          <cell r="H172">
            <v>7329553.4000000004</v>
          </cell>
          <cell r="I172">
            <v>202.81</v>
          </cell>
          <cell r="J172">
            <v>7329553.4000000004</v>
          </cell>
          <cell r="K172">
            <v>0</v>
          </cell>
          <cell r="L172">
            <v>0</v>
          </cell>
          <cell r="M172">
            <v>202.81</v>
          </cell>
          <cell r="N172">
            <v>7329553.4000000004</v>
          </cell>
        </row>
        <row r="173">
          <cell r="A173">
            <v>14.179999999999998</v>
          </cell>
          <cell r="B173" t="str">
            <v>ACOMETIDA ACUEDUCTO 20 mm. PEHD</v>
          </cell>
          <cell r="C173" t="str">
            <v>UND</v>
          </cell>
          <cell r="D173">
            <v>0</v>
          </cell>
          <cell r="E173">
            <v>29719</v>
          </cell>
          <cell r="F173">
            <v>0</v>
          </cell>
          <cell r="G173">
            <v>11</v>
          </cell>
          <cell r="H173">
            <v>326909</v>
          </cell>
          <cell r="I173">
            <v>11</v>
          </cell>
          <cell r="J173">
            <v>326909</v>
          </cell>
          <cell r="K173">
            <v>0</v>
          </cell>
          <cell r="L173">
            <v>0</v>
          </cell>
          <cell r="M173">
            <v>11</v>
          </cell>
          <cell r="N173">
            <v>326909</v>
          </cell>
        </row>
        <row r="174">
          <cell r="A174">
            <v>14.189999999999998</v>
          </cell>
          <cell r="B174" t="str">
            <v>SUMINISTRO E INSTALACION DE TUBERIA PVC ALCANTARILLADO 6"</v>
          </cell>
          <cell r="C174" t="str">
            <v>ML</v>
          </cell>
          <cell r="D174">
            <v>0</v>
          </cell>
          <cell r="E174">
            <v>25930</v>
          </cell>
          <cell r="F174">
            <v>0</v>
          </cell>
          <cell r="G174">
            <v>0</v>
          </cell>
          <cell r="H174">
            <v>0</v>
          </cell>
          <cell r="I174">
            <v>0</v>
          </cell>
          <cell r="J174">
            <v>0</v>
          </cell>
          <cell r="L174">
            <v>0</v>
          </cell>
          <cell r="M174">
            <v>0</v>
          </cell>
          <cell r="N174">
            <v>0</v>
          </cell>
        </row>
        <row r="175">
          <cell r="A175" t="str">
            <v>14,20</v>
          </cell>
          <cell r="B175" t="str">
            <v xml:space="preserve">PETROTRAC SINTEX </v>
          </cell>
          <cell r="C175" t="str">
            <v>ML</v>
          </cell>
          <cell r="D175">
            <v>0</v>
          </cell>
          <cell r="E175">
            <v>22896</v>
          </cell>
          <cell r="F175">
            <v>0</v>
          </cell>
          <cell r="G175">
            <v>205.05</v>
          </cell>
          <cell r="H175">
            <v>4694824.8</v>
          </cell>
          <cell r="I175">
            <v>190.05</v>
          </cell>
          <cell r="J175">
            <v>4351384.8</v>
          </cell>
          <cell r="K175">
            <v>15</v>
          </cell>
          <cell r="L175">
            <v>343440</v>
          </cell>
          <cell r="M175">
            <v>205.05</v>
          </cell>
          <cell r="N175">
            <v>4694824.8</v>
          </cell>
        </row>
        <row r="176">
          <cell r="A176">
            <v>14.209999999999999</v>
          </cell>
          <cell r="B176" t="str">
            <v>GEOMALLA EN FIBRA DE VIDRIO ROADGRID 100/100</v>
          </cell>
          <cell r="C176" t="str">
            <v>M2</v>
          </cell>
          <cell r="D176">
            <v>0</v>
          </cell>
          <cell r="E176">
            <v>11912</v>
          </cell>
          <cell r="F176">
            <v>0</v>
          </cell>
          <cell r="G176">
            <v>12793.87</v>
          </cell>
          <cell r="H176">
            <v>152400579.44</v>
          </cell>
          <cell r="I176">
            <v>10934.08</v>
          </cell>
          <cell r="J176">
            <v>130246760.95999999</v>
          </cell>
          <cell r="K176">
            <v>1859.79</v>
          </cell>
          <cell r="L176">
            <v>22153818.48</v>
          </cell>
          <cell r="M176">
            <v>12793.869999999999</v>
          </cell>
          <cell r="N176">
            <v>152400579.44</v>
          </cell>
        </row>
        <row r="177">
          <cell r="A177">
            <v>14.219999999999999</v>
          </cell>
          <cell r="B177" t="str">
            <v>RECONSTRUCCION Y NIVELACION DE POZOS DE INSPECCION.</v>
          </cell>
          <cell r="C177" t="str">
            <v>UND</v>
          </cell>
          <cell r="D177">
            <v>0</v>
          </cell>
          <cell r="E177">
            <v>178228</v>
          </cell>
          <cell r="F177">
            <v>0</v>
          </cell>
          <cell r="G177">
            <v>13</v>
          </cell>
          <cell r="H177">
            <v>2316964</v>
          </cell>
          <cell r="I177">
            <v>13</v>
          </cell>
          <cell r="J177">
            <v>2316964</v>
          </cell>
          <cell r="K177">
            <v>0</v>
          </cell>
          <cell r="L177">
            <v>0</v>
          </cell>
          <cell r="M177">
            <v>13</v>
          </cell>
          <cell r="N177">
            <v>2316964</v>
          </cell>
        </row>
        <row r="178">
          <cell r="A178">
            <v>14.229999999999999</v>
          </cell>
          <cell r="B178" t="str">
            <v>NIVELACION DE POZOS DE INSPECCION.</v>
          </cell>
          <cell r="C178" t="str">
            <v>UND</v>
          </cell>
          <cell r="D178">
            <v>0</v>
          </cell>
          <cell r="E178">
            <v>58260</v>
          </cell>
          <cell r="F178">
            <v>0</v>
          </cell>
          <cell r="G178">
            <v>0</v>
          </cell>
          <cell r="H178">
            <v>0</v>
          </cell>
          <cell r="I178">
            <v>0</v>
          </cell>
          <cell r="J178">
            <v>0</v>
          </cell>
          <cell r="L178">
            <v>0</v>
          </cell>
          <cell r="M178">
            <v>0</v>
          </cell>
          <cell r="N178">
            <v>0</v>
          </cell>
        </row>
        <row r="179">
          <cell r="A179">
            <v>14.239999999999998</v>
          </cell>
          <cell r="B179" t="str">
            <v xml:space="preserve">TIERRA NEGRA PARA MATERAS Y SEPARADOR </v>
          </cell>
          <cell r="C179" t="str">
            <v>M3</v>
          </cell>
          <cell r="D179">
            <v>0</v>
          </cell>
          <cell r="E179">
            <v>73859</v>
          </cell>
          <cell r="F179">
            <v>0</v>
          </cell>
          <cell r="G179">
            <v>415.58</v>
          </cell>
          <cell r="H179">
            <v>30694323.219999999</v>
          </cell>
          <cell r="I179">
            <v>0</v>
          </cell>
          <cell r="J179">
            <v>0</v>
          </cell>
          <cell r="K179">
            <v>415.58</v>
          </cell>
          <cell r="L179">
            <v>30694323.219999999</v>
          </cell>
          <cell r="M179">
            <v>415.58</v>
          </cell>
          <cell r="N179">
            <v>30694323.219999999</v>
          </cell>
        </row>
        <row r="180">
          <cell r="A180">
            <v>14.249999999999998</v>
          </cell>
          <cell r="B180" t="str">
            <v>LOSETA PREFABRICADA A-50 TOPEROL COLOR AMARILLO O GUIA COLOR VERDE INSTALADA SOBRE MORTERO 1:3 E= 0,04.</v>
          </cell>
          <cell r="C180" t="str">
            <v>M2</v>
          </cell>
          <cell r="D180">
            <v>0</v>
          </cell>
          <cell r="E180">
            <v>79610</v>
          </cell>
          <cell r="F180">
            <v>0</v>
          </cell>
          <cell r="G180">
            <v>912.45</v>
          </cell>
          <cell r="H180">
            <v>72640144.5</v>
          </cell>
          <cell r="I180">
            <v>888.11999999999989</v>
          </cell>
          <cell r="J180">
            <v>70703233.200000003</v>
          </cell>
          <cell r="K180">
            <v>24.33</v>
          </cell>
          <cell r="L180">
            <v>1936911.3</v>
          </cell>
          <cell r="M180">
            <v>912.44999999999993</v>
          </cell>
          <cell r="N180">
            <v>72640144.5</v>
          </cell>
        </row>
        <row r="181">
          <cell r="A181">
            <v>14.259999999999998</v>
          </cell>
          <cell r="B181" t="str">
            <v>GEOTEXTIL TR 3000</v>
          </cell>
          <cell r="C181" t="str">
            <v>M2</v>
          </cell>
          <cell r="D181">
            <v>0</v>
          </cell>
          <cell r="E181">
            <v>8846</v>
          </cell>
          <cell r="F181">
            <v>0</v>
          </cell>
          <cell r="G181">
            <v>0</v>
          </cell>
          <cell r="H181">
            <v>0</v>
          </cell>
          <cell r="I181">
            <v>0</v>
          </cell>
          <cell r="J181">
            <v>0</v>
          </cell>
          <cell r="L181">
            <v>0</v>
          </cell>
          <cell r="M181">
            <v>0</v>
          </cell>
          <cell r="N181">
            <v>0</v>
          </cell>
        </row>
        <row r="182">
          <cell r="A182">
            <v>14.269999999999998</v>
          </cell>
          <cell r="B182" t="str">
            <v>SUMINISTRO EXTENDIDA Y COMPACTACION DE MATERIAL DE BASE GRANULAR. PUESTO EN OBRA</v>
          </cell>
          <cell r="C182" t="str">
            <v>M3</v>
          </cell>
          <cell r="D182">
            <v>0</v>
          </cell>
          <cell r="E182">
            <v>89131</v>
          </cell>
          <cell r="F182">
            <v>0</v>
          </cell>
          <cell r="G182">
            <v>2094.84</v>
          </cell>
          <cell r="H182">
            <v>186715184.03999999</v>
          </cell>
          <cell r="I182">
            <v>1358.12</v>
          </cell>
          <cell r="J182">
            <v>121050593.72</v>
          </cell>
          <cell r="K182">
            <v>736.72</v>
          </cell>
          <cell r="L182">
            <v>65664590.32</v>
          </cell>
          <cell r="M182">
            <v>2094.84</v>
          </cell>
          <cell r="N182">
            <v>186715184.03999999</v>
          </cell>
        </row>
        <row r="183">
          <cell r="A183">
            <v>14.279999999999998</v>
          </cell>
          <cell r="B183" t="str">
            <v>GEOMALLA BIAXIAL EN POLIETILENO DE ALTA DENSIDAD</v>
          </cell>
          <cell r="C183" t="str">
            <v>M2</v>
          </cell>
          <cell r="D183">
            <v>0</v>
          </cell>
          <cell r="E183">
            <v>9281</v>
          </cell>
          <cell r="F183">
            <v>0</v>
          </cell>
          <cell r="G183">
            <v>911.1</v>
          </cell>
          <cell r="H183">
            <v>8455919.0999999996</v>
          </cell>
          <cell r="I183">
            <v>911.1</v>
          </cell>
          <cell r="J183">
            <v>8455919.0999999996</v>
          </cell>
          <cell r="K183">
            <v>0</v>
          </cell>
          <cell r="L183">
            <v>0</v>
          </cell>
          <cell r="M183">
            <v>911.1</v>
          </cell>
          <cell r="N183">
            <v>8455919.0999999996</v>
          </cell>
        </row>
        <row r="184">
          <cell r="A184">
            <v>14.289999999999997</v>
          </cell>
          <cell r="B184" t="str">
            <v>ARBORIZACION SEPARADOR CON PLANTULAS NATIVAS</v>
          </cell>
          <cell r="C184" t="str">
            <v>ML</v>
          </cell>
          <cell r="D184">
            <v>0</v>
          </cell>
          <cell r="E184">
            <v>19739</v>
          </cell>
          <cell r="F184">
            <v>0</v>
          </cell>
          <cell r="G184">
            <v>774.15</v>
          </cell>
          <cell r="H184">
            <v>15280946.85</v>
          </cell>
          <cell r="I184">
            <v>0</v>
          </cell>
          <cell r="J184">
            <v>0</v>
          </cell>
          <cell r="K184">
            <v>774.15</v>
          </cell>
          <cell r="L184">
            <v>15280946.85</v>
          </cell>
          <cell r="M184">
            <v>774.15</v>
          </cell>
          <cell r="N184">
            <v>15280946.85</v>
          </cell>
        </row>
        <row r="185">
          <cell r="A185">
            <v>14.3</v>
          </cell>
          <cell r="B185" t="str">
            <v xml:space="preserve">ARBORIZACION GLORIETA HUGOLINO Y MATERAS </v>
          </cell>
          <cell r="C185" t="str">
            <v>M2</v>
          </cell>
          <cell r="E185">
            <v>46477</v>
          </cell>
          <cell r="F185">
            <v>0</v>
          </cell>
          <cell r="G185">
            <v>149.63</v>
          </cell>
          <cell r="H185">
            <v>6954353.5099999998</v>
          </cell>
          <cell r="K185">
            <v>149.63</v>
          </cell>
          <cell r="L185">
            <v>6954353.5099999998</v>
          </cell>
          <cell r="M185">
            <v>149.63</v>
          </cell>
          <cell r="N185">
            <v>6954353.5099999998</v>
          </cell>
        </row>
        <row r="186">
          <cell r="A186">
            <v>14.31</v>
          </cell>
          <cell r="B186" t="str">
            <v xml:space="preserve">TUBERIA PVC CONDUIT 1 1/2" PARA PASO SEMAFORIZACION </v>
          </cell>
          <cell r="C186" t="str">
            <v>ML</v>
          </cell>
          <cell r="E186">
            <v>11480</v>
          </cell>
          <cell r="F186">
            <v>0</v>
          </cell>
          <cell r="G186">
            <v>137.91267228729933</v>
          </cell>
          <cell r="H186">
            <v>1583237.48</v>
          </cell>
          <cell r="K186">
            <v>134.80000000000001</v>
          </cell>
          <cell r="L186">
            <v>1547504</v>
          </cell>
          <cell r="M186">
            <v>134.80000000000001</v>
          </cell>
          <cell r="N186">
            <v>1547504</v>
          </cell>
        </row>
        <row r="187">
          <cell r="A187">
            <v>14.32</v>
          </cell>
          <cell r="B187" t="str">
            <v xml:space="preserve">TUBERIA PVC CONDUIT 4" PARA PASO SEMAFORIZACION </v>
          </cell>
          <cell r="C187" t="str">
            <v>ML</v>
          </cell>
          <cell r="E187">
            <v>29259</v>
          </cell>
          <cell r="F187">
            <v>0</v>
          </cell>
          <cell r="G187">
            <v>60</v>
          </cell>
          <cell r="H187">
            <v>1755540</v>
          </cell>
          <cell r="K187">
            <v>60</v>
          </cell>
          <cell r="L187">
            <v>1755540</v>
          </cell>
          <cell r="M187">
            <v>60</v>
          </cell>
          <cell r="N187">
            <v>1755540</v>
          </cell>
        </row>
        <row r="188">
          <cell r="A188">
            <v>14.33</v>
          </cell>
          <cell r="B188" t="str">
            <v xml:space="preserve">SUMINISTRO E INSTALACION DE BOLARDO EN CONCRETO H= 0,70 MTS. 20 X 20 HINCADO 0,30 MTS. </v>
          </cell>
          <cell r="C188" t="str">
            <v xml:space="preserve">UN </v>
          </cell>
          <cell r="E188">
            <v>116660</v>
          </cell>
          <cell r="F188">
            <v>0</v>
          </cell>
          <cell r="G188">
            <v>58</v>
          </cell>
          <cell r="H188">
            <v>6766280</v>
          </cell>
          <cell r="K188">
            <v>58</v>
          </cell>
          <cell r="L188">
            <v>6766280</v>
          </cell>
          <cell r="M188">
            <v>58</v>
          </cell>
          <cell r="N188">
            <v>6766280</v>
          </cell>
        </row>
      </sheetData>
      <sheetData sheetId="113"/>
      <sheetData sheetId="114"/>
      <sheetData sheetId="115"/>
      <sheetData sheetId="116"/>
      <sheetData sheetId="117"/>
      <sheetData sheetId="118"/>
      <sheetData sheetId="119"/>
      <sheetData sheetId="1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DE CONTENIDO"/>
      <sheetName val="GENERALIDADES"/>
      <sheetName val="CUMPLIMIENTO"/>
      <sheetName val="EST.RED"/>
      <sheetName val="SEMAFORO"/>
      <sheetName val="Comp. TORTAS "/>
      <sheetName val="CRITE. TECN."/>
      <sheetName val="MAPA EST RED"/>
      <sheetName val="NECESIDAD VIA"/>
      <sheetName val="Necesidades cr."/>
      <sheetName val="CANTID.Y COSTOS NEC."/>
      <sheetName val="SITIOS CRITICOS"/>
      <sheetName val="EMERG."/>
      <sheetName val="PUENTES"/>
      <sheetName val="PRIOR-PTES"/>
      <sheetName val="PONTONES"/>
      <sheetName val="señal v"/>
      <sheetName val="señal H"/>
      <sheetName val="Accidentalidad"/>
      <sheetName val="Mapa- Acci."/>
      <sheetName val="DEFENSA VIAS"/>
      <sheetName val="SEGUIMIENTO"/>
      <sheetName val="CUANTI AMV"/>
      <sheetName val="CUALI AMV"/>
      <sheetName val="CUANTI MICRO"/>
      <sheetName val="CUALI MICRO"/>
      <sheetName val="COMENTAR.GLES"/>
      <sheetName val="RES.FOTO."/>
    </sheetNames>
    <sheetDataSet>
      <sheetData sheetId="0"/>
      <sheetData sheetId="1"/>
      <sheetData sheetId="2">
        <row r="5">
          <cell r="C5" t="str">
            <v>INGEVIALESV E.U.</v>
          </cell>
          <cell r="M5" t="str">
            <v>TRIMESTRE: DICIEMBRE DE 2005 - FEBRERO DE 2006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IDENTES DE 1995 - 1996"/>
      <sheetName val="PRESENTACION"/>
      <sheetName val="Lista"/>
      <sheetName val="Transporte"/>
      <sheetName val="Materiales"/>
      <sheetName val="Equipo"/>
      <sheetName val="MdeO"/>
      <sheetName val="1.1"/>
      <sheetName val="1.2"/>
      <sheetName val="1.3"/>
      <sheetName val="1.4"/>
      <sheetName val="1.5"/>
      <sheetName val="1.6"/>
      <sheetName val="1.7"/>
      <sheetName val="1.8"/>
      <sheetName val="1.9"/>
      <sheetName val="1.10"/>
      <sheetName val="1.11"/>
      <sheetName val="1.12"/>
      <sheetName val="2.1"/>
      <sheetName val="2.2"/>
      <sheetName val="2.3"/>
      <sheetName val="2.4"/>
      <sheetName val="2.5"/>
      <sheetName val="2.6"/>
      <sheetName val="2.7"/>
      <sheetName val="2.8"/>
      <sheetName val="2.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3.1"/>
      <sheetName val="3.2"/>
      <sheetName val="3.3"/>
      <sheetName val="3.4"/>
      <sheetName val="3.5"/>
      <sheetName val="3.6"/>
      <sheetName val="3.7"/>
      <sheetName val="3.8"/>
      <sheetName val="3.9"/>
      <sheetName val="3.10"/>
      <sheetName val="3.11"/>
      <sheetName val="3.12"/>
      <sheetName val="3.13"/>
      <sheetName val="3.14"/>
      <sheetName val="3.15"/>
      <sheetName val="3.16"/>
      <sheetName val="3.17"/>
      <sheetName val="3.18"/>
      <sheetName val="3.19"/>
      <sheetName val="3.20"/>
      <sheetName val="3.21"/>
      <sheetName val="3.22"/>
      <sheetName val="3.23"/>
      <sheetName val="3.24"/>
      <sheetName val="3.25"/>
      <sheetName val="3.26"/>
      <sheetName val="4.1"/>
      <sheetName val="4.2"/>
      <sheetName val="4.3"/>
      <sheetName val="4.4"/>
      <sheetName val="5.1"/>
      <sheetName val="5.2"/>
      <sheetName val="5.3"/>
      <sheetName val="5.4"/>
      <sheetName val="5.5"/>
      <sheetName val="5.6"/>
      <sheetName val="5.7"/>
      <sheetName val="5.8"/>
      <sheetName val="5.9"/>
      <sheetName val="5.10"/>
      <sheetName val="5.11"/>
      <sheetName val="5.12"/>
      <sheetName val="5.13"/>
      <sheetName val="5.14"/>
      <sheetName val="5.15"/>
      <sheetName val="5.16"/>
      <sheetName val="5.17"/>
      <sheetName val="5.18"/>
      <sheetName val="5.19"/>
      <sheetName val="5.20"/>
      <sheetName val="5.21"/>
      <sheetName val="5.22"/>
      <sheetName val="5.23"/>
      <sheetName val="5.24"/>
      <sheetName val="5.25"/>
      <sheetName val="5.26"/>
      <sheetName val="5.27"/>
      <sheetName val="5.28"/>
      <sheetName val="5.29"/>
      <sheetName val="5.30"/>
      <sheetName val="5.31"/>
      <sheetName val="5.32"/>
      <sheetName val="5.33"/>
      <sheetName val="5.34"/>
      <sheetName val="5.35"/>
      <sheetName val="5.36"/>
      <sheetName val="5.37"/>
      <sheetName val="5.38"/>
      <sheetName val="5.39"/>
      <sheetName val="5.40"/>
      <sheetName val="5.41"/>
      <sheetName val="5.42"/>
      <sheetName val="6.1"/>
      <sheetName val="6.2"/>
      <sheetName val="6.3"/>
      <sheetName val="6.4"/>
      <sheetName val="6.5"/>
      <sheetName val="6.6"/>
      <sheetName val="6.7"/>
      <sheetName val="6.8"/>
      <sheetName val="6.9"/>
      <sheetName val="6.10"/>
      <sheetName val="7.1"/>
      <sheetName val="7.2"/>
      <sheetName val="7.3"/>
      <sheetName val="7.4"/>
      <sheetName val="7.5"/>
      <sheetName val="7.6"/>
      <sheetName val="7.8"/>
      <sheetName val="7.9"/>
      <sheetName val="7.10"/>
      <sheetName val="7.11"/>
      <sheetName val="7.12"/>
      <sheetName val="7.13"/>
      <sheetName val="7.14"/>
      <sheetName val="7.15"/>
      <sheetName val="7.16"/>
      <sheetName val="7.17"/>
      <sheetName val="7.18"/>
      <sheetName val="7.19"/>
      <sheetName val="7.20"/>
      <sheetName val="7.21"/>
      <sheetName val="7.22"/>
      <sheetName val="7.23"/>
      <sheetName val="7.24"/>
      <sheetName val="7.25"/>
      <sheetName val="7.26"/>
      <sheetName val="7.27"/>
      <sheetName val="7.28"/>
      <sheetName val="7.29"/>
      <sheetName val="7.30"/>
      <sheetName val="7.31"/>
      <sheetName val="7.32"/>
      <sheetName val="7.33"/>
      <sheetName val="7.34"/>
      <sheetName val="7.35"/>
      <sheetName val="7.36"/>
      <sheetName val="7.37"/>
      <sheetName val="7.38"/>
      <sheetName val="7.39"/>
      <sheetName val="7.40"/>
      <sheetName val="7.41"/>
      <sheetName val="7.42"/>
      <sheetName val="7.43"/>
      <sheetName val="7.44"/>
      <sheetName val="7.45"/>
      <sheetName val="7.46"/>
      <sheetName val="7.47"/>
      <sheetName val="7.48"/>
      <sheetName val="7.49"/>
      <sheetName val="7.50"/>
      <sheetName val="7.51"/>
      <sheetName val="7.52"/>
      <sheetName val="7.53"/>
      <sheetName val="8.1"/>
      <sheetName val="8.2"/>
      <sheetName val="8.3"/>
      <sheetName val="9.1"/>
      <sheetName val="9.2"/>
      <sheetName val="9.3"/>
      <sheetName val="9.4"/>
      <sheetName val="9.5"/>
      <sheetName val="9.6"/>
      <sheetName val="9.7"/>
      <sheetName val="9.8"/>
      <sheetName val="9.9"/>
      <sheetName val="9.10"/>
      <sheetName val="9.11"/>
      <sheetName val="9.12"/>
      <sheetName val="9.13"/>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1.1"/>
      <sheetName val="11.2"/>
      <sheetName val="11.3"/>
      <sheetName val="11.4"/>
      <sheetName val="11.5"/>
      <sheetName val="11.6"/>
      <sheetName val="11.7"/>
      <sheetName val="12.1"/>
      <sheetName val="12.2"/>
      <sheetName val="12.3"/>
      <sheetName val="12.4"/>
      <sheetName val="13.1"/>
      <sheetName val="13.2"/>
      <sheetName val="13.3"/>
      <sheetName val="13.4"/>
      <sheetName val="13.5"/>
      <sheetName val="13.6"/>
      <sheetName val="13.7"/>
      <sheetName val="13.8"/>
      <sheetName val="13.9"/>
      <sheetName val="13.10"/>
      <sheetName val="13.11"/>
      <sheetName val="13.12"/>
      <sheetName val="13.13"/>
      <sheetName val="13.14"/>
      <sheetName val="13.15"/>
      <sheetName val="13.16"/>
      <sheetName val="13.17"/>
      <sheetName val="13.18"/>
      <sheetName val="13.19"/>
      <sheetName val="13.20"/>
      <sheetName val="13.21"/>
      <sheetName val="13.22"/>
      <sheetName val="13.23"/>
      <sheetName val="13.24"/>
      <sheetName val="13.25"/>
      <sheetName val="13.26"/>
      <sheetName val="13.27"/>
      <sheetName val="13.28"/>
      <sheetName val="13.29"/>
      <sheetName val="13.30"/>
      <sheetName val="13.31"/>
      <sheetName val="13.32"/>
      <sheetName val="13.33"/>
      <sheetName val="13.34"/>
      <sheetName val="13.35"/>
      <sheetName val="13.36"/>
      <sheetName val="13.37"/>
      <sheetName val="13.38"/>
      <sheetName val="13.39"/>
      <sheetName val="13.40"/>
      <sheetName val="13.41"/>
      <sheetName val="13.42"/>
      <sheetName val="13.43"/>
      <sheetName val="13.44"/>
      <sheetName val="13.45"/>
      <sheetName val="13.46"/>
      <sheetName val="13.47"/>
      <sheetName val="13.48"/>
      <sheetName val="13.49"/>
      <sheetName val="13.50"/>
      <sheetName val="13.51"/>
      <sheetName val="13.52"/>
      <sheetName val="13.53"/>
      <sheetName val="13.54"/>
      <sheetName val="13.55"/>
      <sheetName val="13.56"/>
      <sheetName val="13.57"/>
      <sheetName val="13.58"/>
      <sheetName val="13.59"/>
      <sheetName val="13.60"/>
      <sheetName val="13.61"/>
      <sheetName val="13.62"/>
      <sheetName val="13.63"/>
      <sheetName val="13.64"/>
      <sheetName val="13.65"/>
      <sheetName val="13.66"/>
      <sheetName val="13.67"/>
      <sheetName val="13.68"/>
      <sheetName val="13.69"/>
      <sheetName val="13.70"/>
      <sheetName val="13.71"/>
      <sheetName val="13.72"/>
      <sheetName val="13.73"/>
      <sheetName val="13.74"/>
      <sheetName val="13.75"/>
      <sheetName val="13.76"/>
      <sheetName val="13.77"/>
      <sheetName val="13.78"/>
      <sheetName val="13.79"/>
      <sheetName val="13.80"/>
      <sheetName val="13.81"/>
      <sheetName val="13.82"/>
      <sheetName val="13.83"/>
      <sheetName val="13.84"/>
      <sheetName val="13.85"/>
      <sheetName val="13.86"/>
      <sheetName val="PORTADA (2)"/>
      <sheetName val="PORTADA"/>
      <sheetName val="CARRETERAS"/>
      <sheetName val="TABLA DE CONTENIDO"/>
      <sheetName val="GENERALIDADES "/>
      <sheetName val="CUMPLIMIENTO % "/>
      <sheetName val="ESTADO RED VIS"/>
      <sheetName val="SEMAFORO VIS 5608"/>
      <sheetName val="SEMAFORO VIS 6009"/>
      <sheetName val="TORTA EST. VIAS VIS"/>
      <sheetName val="ESTADO RED TEC"/>
      <sheetName val="SEMAFORO TEC 5608"/>
      <sheetName val="SEMAFORO TEC 6009"/>
      <sheetName val="TORTA EST. VIAS TEC"/>
      <sheetName val="MAPA EST RED"/>
      <sheetName val="NECESIDAD VIA"/>
      <sheetName val="Necesidades cr."/>
      <sheetName val="ESTUDI 5608"/>
      <sheetName val="CANT OBRA 5608"/>
      <sheetName val="ESTUDI 6009"/>
      <sheetName val="CANT OBRA 6009"/>
      <sheetName val="INF. EMERGENCIAS"/>
      <sheetName val="PUENTES"/>
      <sheetName val="NEC PTES"/>
      <sheetName val="PONTONES"/>
      <sheetName val="NEC. PONTONES"/>
      <sheetName val="Señal Vertical"/>
      <sheetName val="Señal Horizontal"/>
      <sheetName val="ACCIDENTALIDAD"/>
      <sheetName val="DEFENSA VIAS"/>
      <sheetName val="SEGUIMIENTO"/>
      <sheetName val="CUANTI AMV"/>
      <sheetName val="CUALI AMV"/>
      <sheetName val="CUANTI MICRO"/>
      <sheetName val="CUALI MICRO"/>
      <sheetName val="FOTOG"/>
      <sheetName val="prensa"/>
      <sheetName val="COMENTARIOS"/>
      <sheetName val="VínculoExternoRecuperado1"/>
      <sheetName val="AIU"/>
      <sheetName val="FACTOR PREST."/>
      <sheetName val="DESGLOSE DE PERSONAL"/>
      <sheetName val="ResumenK77+126 hasta K104+435"/>
      <sheetName val="K77+126 hasta K104+435"/>
      <sheetName val="k77+126 A K78"/>
      <sheetName val="K78-K79"/>
      <sheetName val="K79-K80"/>
      <sheetName val="K80-K81"/>
      <sheetName val="K81-K82"/>
      <sheetName val="K82-K83"/>
      <sheetName val="K83 - K84"/>
      <sheetName val="K84 - K85"/>
      <sheetName val="K85-K86"/>
      <sheetName val="K86-K87"/>
      <sheetName val="K87-K88"/>
      <sheetName val="K88-K89"/>
      <sheetName val="K89-K90"/>
      <sheetName val="K90-K91"/>
      <sheetName val="K91-K92"/>
      <sheetName val="K92-K93"/>
      <sheetName val="K93-K94"/>
      <sheetName val="K94-K95"/>
      <sheetName val="K95-K96"/>
      <sheetName val="K96-K97"/>
      <sheetName val="K97-K98"/>
      <sheetName val="K98-K99"/>
      <sheetName val="K99-K100"/>
      <sheetName val="K100-K101"/>
      <sheetName val="K101-K102"/>
      <sheetName val="K102-K103"/>
      <sheetName val="K103-K104"/>
      <sheetName val="K104-104+435"/>
      <sheetName val="RESUMEN CANTIDADES POR KM"/>
      <sheetName val="200.2"/>
      <sheetName val="201.7"/>
      <sheetName val="201.8"/>
      <sheetName val="201.9"/>
      <sheetName val="201.10"/>
      <sheetName val="201.15"/>
      <sheetName val="201.16"/>
      <sheetName val="210.1.1"/>
      <sheetName val="211.1"/>
      <sheetName val="220.1"/>
      <sheetName val="234.1"/>
      <sheetName val="310.1"/>
      <sheetName val="311.1"/>
      <sheetName val="320.1"/>
      <sheetName val="330.1"/>
      <sheetName val="420.1"/>
      <sheetName val="450.2P"/>
      <sheetName val="500.1"/>
      <sheetName val="511.1P"/>
      <sheetName val="511.2P"/>
      <sheetName val="672.1"/>
      <sheetName val="672.2P"/>
      <sheetName val="672.3P"/>
      <sheetName val="672.4P"/>
      <sheetName val="672.5P"/>
      <sheetName val="672.6P"/>
      <sheetName val="672.7P"/>
      <sheetName val="600.1"/>
      <sheetName val="600.2"/>
      <sheetName val="610.1"/>
      <sheetName val="610.1.1"/>
      <sheetName val="610.1.2P"/>
      <sheetName val="610.1.3P"/>
      <sheetName val="621.1"/>
      <sheetName val="621.2"/>
      <sheetName val="621.3"/>
      <sheetName val="621.4"/>
      <sheetName val="630.1"/>
      <sheetName val="630.2"/>
      <sheetName val="630.4"/>
      <sheetName val="630.6"/>
      <sheetName val="640.1"/>
      <sheetName val="640.2"/>
      <sheetName val="642.1"/>
      <sheetName val="642.2"/>
      <sheetName val="642.4"/>
      <sheetName val="642.5"/>
      <sheetName val="642.6"/>
      <sheetName val="642.7"/>
      <sheetName val="642.8"/>
      <sheetName val="642.3"/>
      <sheetName val="642.9"/>
      <sheetName val="642.10"/>
      <sheetName val="650.1"/>
      <sheetName val="650.2"/>
      <sheetName val="650.4"/>
      <sheetName val="650.3"/>
      <sheetName val="674.1"/>
      <sheetName val="674.1P"/>
      <sheetName val="674.2P"/>
      <sheetName val="674.3P"/>
      <sheetName val="674.4P"/>
      <sheetName val="661.1"/>
      <sheetName val="670.2"/>
      <sheetName val="671.1"/>
      <sheetName val="673.1"/>
      <sheetName val="673.2"/>
      <sheetName val="630.7"/>
      <sheetName val="671.2"/>
      <sheetName val="681.1"/>
      <sheetName val="673.3"/>
      <sheetName val="673.4"/>
      <sheetName val="673.5"/>
      <sheetName val="673.6"/>
      <sheetName val="671.3"/>
      <sheetName val="700.1"/>
      <sheetName val="700.3"/>
      <sheetName val="710.1"/>
      <sheetName val="700.1.1"/>
      <sheetName val="720.1"/>
      <sheetName val="730.1"/>
      <sheetName val="731.1"/>
      <sheetName val="800.2"/>
      <sheetName val="810.2"/>
      <sheetName val="810.3P"/>
      <sheetName val="900.2"/>
      <sheetName val="900.3"/>
      <sheetName val="SEG. PROGRAMA  HITO 3"/>
      <sheetName val="MOV.TIERRAS"/>
      <sheetName val="BASE "/>
      <sheetName val="SUBBASE"/>
      <sheetName val="MCD-2"/>
      <sheetName val="SITIOS CRITICOS (2)"/>
      <sheetName val="PUENTE K77+430 (2)"/>
      <sheetName val="PUENTE K77+830 (2)"/>
      <sheetName val="PUENTE K79+090 (2)"/>
      <sheetName val="puente k87+028 (2)"/>
      <sheetName val="PUENTE 87+414 (2)"/>
      <sheetName val="PUENTE 87+765 (2)"/>
      <sheetName val="PUENTE K88+535 (2)"/>
      <sheetName val="PUENTE 88+885 (2)"/>
      <sheetName val="PUENTE K91+355 (2)"/>
      <sheetName val="PUENTE K92+827 (2)"/>
      <sheetName val="PUENTE K93+483 (2)"/>
      <sheetName val="PUENTE K94+143 (2)"/>
      <sheetName val="PUENTE K94+907 (2)"/>
      <sheetName val="PUENTE K96+925 (2)"/>
      <sheetName val="PUENTE K99+293 (2)"/>
      <sheetName val="PUENTE K102+359 (2)"/>
      <sheetName val="PUENTE K105+580 (2)"/>
      <sheetName val="Muros cimentados superficia (2"/>
      <sheetName val="Muros cimentados en pilotes (2"/>
      <sheetName val="Pantallas de pìlotes (2)"/>
      <sheetName val="BOXCULVER"/>
      <sheetName val="ALCANTARILLAS"/>
      <sheetName val="CUNETA"/>
      <sheetName val="Disipadores"/>
      <sheetName val="Zanjas"/>
      <sheetName val="SUBDRENES"/>
      <sheetName val="Costos PAGA"/>
      <sheetName val="PREDIOS PR80-PR94"/>
      <sheetName val="PREDIOS PR94-PR117"/>
      <sheetName val="77+340 AL 78+000"/>
      <sheetName val="78+000 AL 79+000"/>
      <sheetName val="79+000 AL 80+000"/>
      <sheetName val="80+000 AL 81+000"/>
      <sheetName val="81+000 AL 82+000"/>
      <sheetName val="82+000 AL 83+000"/>
      <sheetName val="83+000 AL 84+000"/>
      <sheetName val="84+000 AL 85+000"/>
      <sheetName val="85+000 AL 86+000"/>
      <sheetName val="86+000 AL 87+000"/>
      <sheetName val="87+000 AL 88+000"/>
      <sheetName val="88+000 AL 89+000"/>
      <sheetName val="89+000 AL 90+000"/>
      <sheetName val="90+000 AL 91+000"/>
      <sheetName val="91+000 AL 92+000 "/>
      <sheetName val="92+000 AL 93+000"/>
      <sheetName val="93+000 AL 93+027.11"/>
      <sheetName val="93+027.11 AL 94+000"/>
      <sheetName val="94+000 AL 95+000"/>
      <sheetName val="95+000 AL 96+000"/>
      <sheetName val="96+000 AL 97+000"/>
      <sheetName val="97+000 AL 98+000"/>
      <sheetName val="98+000 AL 99+000"/>
      <sheetName val="99+000 AL 100+000"/>
      <sheetName val="100+000 AL 101+000"/>
      <sheetName val="101+000 AL 102+000"/>
      <sheetName val="102+000 AL 103+000"/>
      <sheetName val="103+000 AL 104+000"/>
      <sheetName val="104+000 AL 105+000"/>
      <sheetName val="Hoja1"/>
      <sheetName val="AMC"/>
      <sheetName val="Basico"/>
      <sheetName val="Iva"/>
      <sheetName val="Total"/>
      <sheetName val="amc_acta"/>
      <sheetName val="amc_bas"/>
      <sheetName val="amc_iva"/>
      <sheetName val="amc_total"/>
      <sheetName val="amc_anticip"/>
      <sheetName val="a  aaInformación GRUPO"/>
      <sheetName val="a%20%20aaInformación%20GRUPO"/>
      <sheetName val="FNC"/>
      <sheetName val="INDICE"/>
      <sheetName val="INDICE ALFABETICO"/>
      <sheetName val="EQUIPOS"/>
      <sheetName val="OTROS"/>
      <sheetName val="200.1"/>
      <sheetName val="200P1"/>
      <sheetName val="200P2"/>
      <sheetName val="200P3"/>
      <sheetName val="201.1"/>
      <sheetName val="201.1P"/>
      <sheetName val="211.11P"/>
      <sheetName val="201.2"/>
      <sheetName val="201.3"/>
      <sheetName val="201.3P"/>
      <sheetName val="201.4"/>
      <sheetName val="201.7P1"/>
      <sheetName val="201.7P2"/>
      <sheetName val="201.8P"/>
      <sheetName val="201.11"/>
      <sheetName val="201.11P"/>
      <sheetName val="201.12"/>
      <sheetName val="201.13"/>
      <sheetName val="201.14"/>
      <sheetName val="201.14P1"/>
      <sheetName val="201.17"/>
      <sheetName val="201.21"/>
      <sheetName val="210.1.2"/>
      <sheetName val="210.2.1"/>
      <sheetName val="210.2.1P"/>
      <sheetName val="210.2.2"/>
      <sheetName val="210.2.3"/>
      <sheetName val="210.2.4"/>
      <sheetName val="220.1P"/>
      <sheetName val="221.1"/>
      <sheetName val="221.2"/>
      <sheetName val="225P"/>
      <sheetName val="230.1"/>
      <sheetName val="230.2"/>
      <sheetName val="232.1"/>
      <sheetName val="311P1"/>
      <sheetName val="311P2"/>
      <sheetName val="311P3"/>
      <sheetName val="320.2"/>
      <sheetName val="330.2"/>
      <sheetName val="340.1"/>
      <sheetName val="340.2"/>
      <sheetName val="340.3"/>
      <sheetName val="341.1"/>
      <sheetName val="341.2"/>
      <sheetName val="343P"/>
      <sheetName val="410.1"/>
      <sheetName val="410.2"/>
      <sheetName val="411.1"/>
      <sheetName val="411.2"/>
      <sheetName val="411.3"/>
      <sheetName val="411P"/>
      <sheetName val="414.1"/>
      <sheetName val="414.2"/>
      <sheetName val="414.3"/>
      <sheetName val="414.4"/>
      <sheetName val="414.5"/>
      <sheetName val="415.1"/>
      <sheetName val="420.2"/>
      <sheetName val="421.1"/>
      <sheetName val="421.2"/>
      <sheetName val="421.3"/>
      <sheetName val="421.4"/>
      <sheetName val="430.1"/>
      <sheetName val="430.2"/>
      <sheetName val="431.1"/>
      <sheetName val="431.2"/>
      <sheetName val="432.1"/>
      <sheetName val="432.2"/>
      <sheetName val="433.1"/>
      <sheetName val="433.2"/>
      <sheetName val="433.3"/>
      <sheetName val="433.4"/>
      <sheetName val="433.5"/>
      <sheetName val="433.6"/>
      <sheetName val="433.7"/>
      <sheetName val="433.8"/>
      <sheetName val="440.1"/>
      <sheetName val="440.1P"/>
      <sheetName val="440.2"/>
      <sheetName val="440.2P"/>
      <sheetName val="440.3"/>
      <sheetName val="440.3P"/>
      <sheetName val="440.4"/>
      <sheetName val="440.4P"/>
      <sheetName val="441.1"/>
      <sheetName val="441.1P"/>
      <sheetName val="441.2"/>
      <sheetName val="441.2P"/>
      <sheetName val="441.3"/>
      <sheetName val="441.3P"/>
      <sheetName val="441.4P"/>
      <sheetName val="450.1"/>
      <sheetName val="450.1P"/>
      <sheetName val="450.2"/>
      <sheetName val="450.3"/>
      <sheetName val="450.3P"/>
      <sheetName val="450.9"/>
      <sheetName val="450.9P"/>
      <sheetName val="451.1"/>
      <sheetName val="451.1P"/>
      <sheetName val="451.2"/>
      <sheetName val="451.2P"/>
      <sheetName val="451.3"/>
      <sheetName val="451.3P"/>
      <sheetName val="451.4P"/>
      <sheetName val="452.1"/>
      <sheetName val="452.1P"/>
      <sheetName val="452.2"/>
      <sheetName val="452.2P"/>
      <sheetName val="452.3"/>
      <sheetName val="452.3P"/>
      <sheetName val="452.4"/>
      <sheetName val="452.4P"/>
      <sheetName val="453.1"/>
      <sheetName val="460.1(5 CM)"/>
      <sheetName val="460.1 (10 CM)"/>
      <sheetName val="460.1P"/>
      <sheetName val="461.1"/>
      <sheetName val="461.2P"/>
      <sheetName val="462.1.1"/>
      <sheetName val="462.1.1P"/>
      <sheetName val="462.1.2"/>
      <sheetName val="462.1.2P"/>
      <sheetName val="462.1.3P"/>
      <sheetName val="462.1.3"/>
      <sheetName val="462.1.4P"/>
      <sheetName val="462.1.4"/>
      <sheetName val="462.2P"/>
      <sheetName val="464.1"/>
      <sheetName val="464.2"/>
      <sheetName val="464.3"/>
      <sheetName val="465.1"/>
      <sheetName val="466.1"/>
      <sheetName val="501.1"/>
      <sheetName val="510.1"/>
      <sheetName val="510P1"/>
      <sheetName val="510P2"/>
      <sheetName val="510P3"/>
      <sheetName val="600.3"/>
      <sheetName val="600.4"/>
      <sheetName val="600.4P"/>
      <sheetName val="600.5"/>
      <sheetName val="600.5P"/>
      <sheetName val="610.1P"/>
      <sheetName val="610.2"/>
      <sheetName val="620.1"/>
      <sheetName val="620.2"/>
      <sheetName val="620.3"/>
      <sheetName val="620P"/>
      <sheetName val="621.1P7"/>
      <sheetName val="621.5P2"/>
      <sheetName val="621P"/>
      <sheetName val="622.1"/>
      <sheetName val="622.2"/>
      <sheetName val="622.3"/>
      <sheetName val="622.4"/>
      <sheetName val="622.5"/>
      <sheetName val="623P"/>
      <sheetName val="623P1"/>
      <sheetName val="630P"/>
      <sheetName val="630.1.2P"/>
      <sheetName val="630.1P"/>
      <sheetName val="630.2P"/>
      <sheetName val="630.3"/>
      <sheetName val="630.3P"/>
      <sheetName val="630.4 "/>
      <sheetName val="630.5"/>
      <sheetName val="632.1"/>
      <sheetName val="632P"/>
      <sheetName val="632.P2"/>
      <sheetName val="633P"/>
      <sheetName val="640.1.1"/>
      <sheetName val="640.1.2"/>
      <sheetName val="640.1.3"/>
      <sheetName val="640.2P"/>
      <sheetName val="641.1"/>
      <sheetName val="642P1 JUNTAS"/>
      <sheetName val="642P2 JUNTAS"/>
      <sheetName val="642P3 JUNTAS"/>
      <sheetName val="650.3P"/>
      <sheetName val="660.1"/>
      <sheetName val="660.2"/>
      <sheetName val="660.3"/>
      <sheetName val="661.1.1 TIPO I"/>
      <sheetName val="661.1.2 TIPO II"/>
      <sheetName val="661.2.1 TIPO I"/>
      <sheetName val="661P"/>
      <sheetName val="662.1"/>
      <sheetName val="662.2"/>
      <sheetName val="670.1"/>
      <sheetName val="670.1P"/>
      <sheetName val="671.1P"/>
      <sheetName val="673.1P"/>
      <sheetName val="673.2.1 NT2500"/>
      <sheetName val="673.2.2 NT2100"/>
      <sheetName val="673.2.3"/>
      <sheetName val="673.2.4"/>
      <sheetName val="674P"/>
      <sheetName val="675P1"/>
      <sheetName val="675P2"/>
      <sheetName val="680.1"/>
      <sheetName val="680.2"/>
      <sheetName val="680.3"/>
      <sheetName val="680P1"/>
      <sheetName val="680P2"/>
      <sheetName val="682.1"/>
      <sheetName val="690.1"/>
      <sheetName val="700P BANDAS SONORAS "/>
      <sheetName val="701.1"/>
      <sheetName val="701P"/>
      <sheetName val="700.2"/>
      <sheetName val="700.4"/>
      <sheetName val="710.1.1"/>
      <sheetName val="710.1.2"/>
      <sheetName val="710.1.3"/>
      <sheetName val="710.1.4"/>
      <sheetName val="710.2"/>
      <sheetName val="730.2"/>
      <sheetName val="730.3"/>
      <sheetName val="740.1"/>
      <sheetName val="800.1"/>
      <sheetName val="800.3P"/>
      <sheetName val="800.4P"/>
      <sheetName val="800P"/>
      <sheetName val="810.1"/>
      <sheetName val="810.2P"/>
      <sheetName val="810.3"/>
      <sheetName val="811.1"/>
      <sheetName val="811P"/>
      <sheetName val="812.1"/>
      <sheetName val="815P"/>
      <sheetName val="900.1"/>
      <sheetName val="PLATINA"/>
      <sheetName val="PILOTES 6&quot;"/>
      <sheetName val="701.2P"/>
      <sheetName val="201.2 reforzado"/>
      <sheetName val="210.2 OTRA"/>
      <sheetName val="650.5P"/>
      <sheetName val="1p"/>
      <sheetName val="4651p"/>
      <sheetName val="LOCALIZACION ESTRUCTURAS"/>
      <sheetName val="LOCALIZACION CARRETERAS"/>
      <sheetName val="200P ROCERIA"/>
      <sheetName val="201.2 ciclopeo"/>
      <sheetName val="210.1"/>
      <sheetName val="210.2"/>
      <sheetName val="210.3"/>
      <sheetName val="211"/>
      <sheetName val="220"/>
      <sheetName val="310"/>
      <sheetName val="311"/>
      <sheetName val="341.1P"/>
      <sheetName val="415"/>
      <sheetName val="420"/>
      <sheetName val="432"/>
      <sheetName val="440.2PREP VIA "/>
      <sheetName val="440.1PREP VIA"/>
      <sheetName val="440.3PREP VIA  "/>
      <sheetName val="441.1P COMPRADA"/>
      <sheetName val="441.2P COMPRADA"/>
      <sheetName val="441.3P COMPRADA"/>
      <sheetName val="441.4"/>
      <sheetName val="450.1P "/>
      <sheetName val="450.3P "/>
      <sheetName val="450.5"/>
      <sheetName val="452.1P "/>
      <sheetName val="452.2P "/>
      <sheetName val="453"/>
      <sheetName val="460"/>
      <sheetName val="460P"/>
      <sheetName val="461.2"/>
      <sheetName val="462.1P"/>
      <sheetName val="462.3P"/>
      <sheetName val="462.4P"/>
      <sheetName val="462.5"/>
      <sheetName val="500"/>
      <sheetName val="500P"/>
      <sheetName val="510"/>
      <sheetName val="510P5"/>
      <sheetName val="600.4 P"/>
      <sheetName val="600.5 P"/>
      <sheetName val="621.5"/>
      <sheetName val="621.5P"/>
      <sheetName val="621.6"/>
      <sheetName val="621,7"/>
      <sheetName val="630.P"/>
      <sheetName val="631P BOLSACRETO"/>
      <sheetName val="632"/>
      <sheetName val="640.3"/>
      <sheetName val="641"/>
      <sheetName val="641P ANCLAJES"/>
      <sheetName val="650.3 OTRO"/>
      <sheetName val="660.1P"/>
      <sheetName val="661 TIPO 1"/>
      <sheetName val="661 TIPO 2"/>
      <sheetName val="661 OTRO"/>
      <sheetName val="671"/>
      <sheetName val="672"/>
      <sheetName val="674"/>
      <sheetName val="675.1"/>
      <sheetName val="675.2"/>
      <sheetName val="675.3"/>
      <sheetName val="676"/>
      <sheetName val="680P"/>
      <sheetName val="681"/>
      <sheetName val="680.1P"/>
      <sheetName val="682"/>
      <sheetName val="683P"/>
      <sheetName val="701"/>
      <sheetName val="710.3"/>
      <sheetName val="710.4"/>
      <sheetName val="710.5"/>
      <sheetName val="720"/>
      <sheetName val="740"/>
      <sheetName val="800.3"/>
      <sheetName val="800.4"/>
      <sheetName val="810.1P"/>
      <sheetName val="610P"/>
      <sheetName val="hexapodos"/>
      <sheetName val="LINEA DE DEMARCACIÓN BASE AGUA"/>
      <sheetName val="TACHA REFLECTIVA"/>
      <sheetName val="SEÑAL VERTICAL DE 75"/>
      <sheetName val="DEFENSA METALICA"/>
      <sheetName val="Hoja1 (2)"/>
      <sheetName val="Hoja2 (2)"/>
      <sheetName val="Hoja3 (2)"/>
      <sheetName val="Hoja2"/>
      <sheetName val="Hoja3"/>
      <sheetName val="a  aaInformación"/>
      <sheetName val="A MInformes M"/>
      <sheetName val="Itemes Renovación"/>
      <sheetName val="G12-T1 (F4)"/>
      <sheetName val="G12-T2a (F4)"/>
      <sheetName val="G12-T2b (F4)"/>
      <sheetName val="G12-T3a (F4)"/>
      <sheetName val="G12-T3b (F4)"/>
      <sheetName val="G13-T1a (F4)"/>
      <sheetName val="G13-T1b (F4)"/>
      <sheetName val="G14-T1 (F4)"/>
      <sheetName val="G14-T2 (F4)"/>
      <sheetName val="G14-T3 (F4)"/>
      <sheetName val="G14-T4 (F4)"/>
      <sheetName val="Interc de Hidr."/>
      <sheetName val="Cambio de Valv."/>
      <sheetName val="Interc.tapones"/>
      <sheetName val="Interc.válv."/>
      <sheetName val="Coloc. e Interc. Tapones"/>
      <sheetName val="Varios."/>
      <sheetName val="Paral. 1"/>
      <sheetName val="Paral. 2"/>
      <sheetName val="Paral. 3"/>
      <sheetName val="Paral.4"/>
      <sheetName val="Totales"/>
      <sheetName val="EvaluaciónFórmulas"/>
      <sheetName val="EvaluaciónG"/>
      <sheetName val="EvaluaciónFórmulas (2)"/>
      <sheetName val="EvaluaciónG (2)"/>
      <sheetName val="EvaluaciónFórmulas (3)"/>
      <sheetName val="EvaluaciónG (3)"/>
      <sheetName val="Evaluación"/>
      <sheetName val="Evaluación (2)"/>
      <sheetName val="Evaluación (3)"/>
      <sheetName val="Estado Resumen"/>
      <sheetName val="TORTA"/>
      <sheetName val="Resum_Pav"/>
      <sheetName val="INVENT.ALC-CUNETAS 90BLB"/>
      <sheetName val="PUENTES Y PONTONES"/>
      <sheetName val="SEÑAL VERTICAL90BLB"/>
      <sheetName val="SEÑAL HORIZONTAL90BLB"/>
      <sheetName val="Tabla"/>
      <sheetName val="200,1"/>
      <sheetName val="200,2"/>
      <sheetName val="201,1"/>
      <sheetName val="201,2"/>
      <sheetName val="201,3"/>
      <sheetName val="201,4"/>
      <sheetName val="201,5"/>
      <sheetName val="201,6"/>
      <sheetName val="201,7"/>
      <sheetName val="201,8"/>
      <sheetName val="201,9"/>
      <sheetName val="201,11"/>
      <sheetName val="201,12"/>
      <sheetName val="201,15"/>
      <sheetName val="201,16"/>
      <sheetName val="231.1"/>
      <sheetName val="232,1"/>
      <sheetName val="312.1"/>
      <sheetName val="312.2"/>
      <sheetName val="342.1"/>
      <sheetName val="416,2P"/>
      <sheetName val="432,1"/>
      <sheetName val="432,2"/>
      <sheetName val="451. 1P"/>
      <sheetName val="460.1"/>
      <sheetName val="460,2"/>
      <sheetName val="465,1"/>
      <sheetName val="466,1"/>
      <sheetName val="466,2"/>
      <sheetName val="CLASE C"/>
      <sheetName val="632,1"/>
      <sheetName val="661.1 TIPO I"/>
      <sheetName val="681,1"/>
      <sheetName val="682,1"/>
      <sheetName val="730,1P"/>
      <sheetName val="801.1"/>
      <sheetName val="801.2"/>
      <sheetName val="801.3"/>
      <sheetName val="801.4"/>
      <sheetName val="801.5"/>
      <sheetName val="801.6"/>
      <sheetName val="801.7"/>
      <sheetName val="CANT OBRA"/>
      <sheetName val="CUADRO RESUM"/>
      <sheetName val="CUADRO RESUM FALTANTE"/>
      <sheetName val="aCCIDENTES%20DE%201995%20-%2019"/>
      <sheetName val="CANT OBRA Y PRESUPUESTO 6205"/>
      <sheetName val="BARBOSA CISNEROS formato inv"/>
      <sheetName val="BARBOSA CISNEROS"/>
      <sheetName val="CANT OBRA Y PRESUPUESTO 6206"/>
      <sheetName val="CRUCE CISNEROS formato inv"/>
      <sheetName val="CRUCE CISNEROS "/>
      <sheetName val="Densidades"/>
      <sheetName val="201.12P"/>
      <sheetName val="201.14 (2)"/>
      <sheetName val="211.1P"/>
      <sheetName val="232.1p"/>
      <sheetName val="414,5"/>
      <sheetName val="440.1COMPRADA"/>
      <sheetName val="440.2COMPRADA"/>
      <sheetName val="440.3COMPRADA"/>
      <sheetName val="441.1COMPRADA"/>
      <sheetName val="441.2COMPRADA"/>
      <sheetName val="441.3COMPRADA"/>
      <sheetName val="450.1P COMPRADA"/>
      <sheetName val="450.2comprada"/>
      <sheetName val="450.3 COMPRADA"/>
      <sheetName val="450.4"/>
      <sheetName val="450.6"/>
      <sheetName val="450.7"/>
      <sheetName val="450.8"/>
      <sheetName val="451.1 (2)"/>
      <sheetName val="451.1 COMPRADA"/>
      <sheetName val="451.2 COMPRADA"/>
      <sheetName val="451.3 COMPRADA "/>
      <sheetName val="451.4"/>
      <sheetName val="452.1COMPRADA"/>
      <sheetName val="452.2COMPRADA "/>
      <sheetName val="452.3COMPRADA"/>
      <sheetName val="452.4COMPRADA"/>
      <sheetName val="453,1"/>
      <sheetName val="460,1"/>
      <sheetName val="461P"/>
      <sheetName val="462.1"/>
      <sheetName val="462.2"/>
      <sheetName val="464,1"/>
      <sheetName val="464,2"/>
      <sheetName val="464,3"/>
      <sheetName val="464,4"/>
      <sheetName val="680.2 "/>
      <sheetName val="682 "/>
      <sheetName val="690"/>
      <sheetName val="700.1 "/>
      <sheetName val="700.2 "/>
      <sheetName val="710.1 "/>
      <sheetName val="710.2 "/>
      <sheetName val="710.3 "/>
      <sheetName val="710.4 "/>
      <sheetName val="621.1P5"/>
      <sheetName val="621.7P"/>
      <sheetName val="623.1"/>
      <sheetName val="623.2"/>
      <sheetName val="630.6p"/>
      <sheetName val="631.1"/>
      <sheetName val="632.1P"/>
      <sheetName val="641.2"/>
      <sheetName val="642.2 JUNTA JEENE"/>
      <sheetName val="650.3 "/>
      <sheetName val="650.4 "/>
      <sheetName val="660.2 "/>
      <sheetName val="660.3 "/>
      <sheetName val="661 TIPO2 "/>
      <sheetName val="661 OTRO "/>
      <sheetName val="662.1 "/>
      <sheetName val="670.2 "/>
      <sheetName val="671.2 "/>
      <sheetName val="673.1 "/>
      <sheetName val="673.2 "/>
      <sheetName val="673.2p"/>
      <sheetName val="674.2"/>
      <sheetName val="680.1 "/>
      <sheetName val="731.1 "/>
      <sheetName val="741.1P1 "/>
      <sheetName val="741.1P2"/>
      <sheetName val="741.1P3"/>
      <sheetName val="811.1 P1"/>
      <sheetName val="811.1 P2"/>
      <sheetName val="811.1P3"/>
      <sheetName val="811.1P4"/>
      <sheetName val="811.1P5"/>
      <sheetName val="811.1P6"/>
      <sheetName val="811.1P7"/>
      <sheetName val="811.1P8"/>
      <sheetName val="811.1P9"/>
      <sheetName val="811.1P10"/>
      <sheetName val="811.1P11"/>
      <sheetName val="811.1P12"/>
      <sheetName val="811.1P13"/>
      <sheetName val="811.1P14"/>
      <sheetName val="811.1P15"/>
      <sheetName val="matrix"/>
      <sheetName val="1, ferrogard"/>
      <sheetName val="2, SUM APLIC RECUBRIMIENTO  SI"/>
      <sheetName val="perforacion anclajes 1"/>
      <sheetName val="perforacion anclajes 7"/>
      <sheetName val="perforacion anclajes 3"/>
      <sheetName val="perforacion anclajes 5"/>
      <sheetName val="puente de adherencia concretos"/>
      <sheetName val="RECUPER LOSA PISO CONCREGROUT "/>
      <sheetName val="INHIBIDOR CORROSION TIPO emaco"/>
      <sheetName val="DEFENSAS METALICAS"/>
      <sheetName val="PINTURA DE TRAFICO"/>
      <sheetName val="ANCLAJES Y PLACAS APOYO TENSION"/>
      <sheetName val="desviador cables tensionamiento"/>
      <sheetName val="TUBO RDE"/>
      <sheetName val="manejo de rio"/>
      <sheetName val="excavacion sin clasificar"/>
      <sheetName val="geotextil"/>
      <sheetName val="material filtrant"/>
      <sheetName val=" APU barandas 58,78 kg-ml"/>
      <sheetName val="baranda ptes meta 20ene10"/>
      <sheetName val="peso barandas meta "/>
      <sheetName val="GEOCOLCHON"/>
      <sheetName val="MENSULAS y topes sismicos"/>
      <sheetName val="ESPECIFICACIONES"/>
      <sheetName val="PPTO. OFICIAL"/>
      <sheetName val="APU"/>
      <sheetName val="V-01 ENERO 9 DE 2008"/>
      <sheetName val="PROPUESTA CISM-GTE-02-08"/>
      <sheetName val="Precio-peso-ml barandas"/>
      <sheetName val="BARANDA VENTANA I-II-CASA MAQ"/>
      <sheetName val="BARANDA CAPTACION"/>
      <sheetName val="BARANDA DESCARGA"/>
      <sheetName val="TAB.DE CONT."/>
      <sheetName val="PORTADA No.1"/>
      <sheetName val="GENER.CUAD.No.1"/>
      <sheetName val="CUMP.% CUAD.No.2"/>
      <sheetName val="EST.RED C.V. CUAD.No.3"/>
      <sheetName val="BASE DE DATOS"/>
      <sheetName val="GRAF No.1 EST.RED C,VISUAL"/>
      <sheetName val="TORT.EST.VIA C.V. GRAF. No.2"/>
      <sheetName val="EST.RED C.T.CUAD. No.4"/>
      <sheetName val="No.5 NEC.PREV"/>
      <sheetName val="GRAF No.1 EST.RED C,TECNICO"/>
      <sheetName val="TORTAS EST.RED C.T.GRA.No.4"/>
      <sheetName val="EST. RED Y SIT. CRI MAPA No.1 "/>
      <sheetName val="No.6 NEC.CRIT"/>
      <sheetName val="No.7 NECPREV"/>
      <sheetName val="No.7A NECCRITICAS"/>
      <sheetName val="CUAD.No.8 INF. EMER."/>
      <sheetName val="CUAD. No.9 PTES"/>
      <sheetName val="No.10 NECPTES"/>
      <sheetName val="No.10A NECPTES"/>
      <sheetName val="CUAD. No.11 PONTONES"/>
      <sheetName val="CUAD. Nº 12 NEC. PONTONES"/>
      <sheetName val="No.12A NECPONTONES"/>
      <sheetName val="CUAD. No.13 TUNELES "/>
      <sheetName val="CUAD. No.14 NEC TÚNELES "/>
      <sheetName val="CUAD. No.15 SEÑAL VER "/>
      <sheetName val="CUAD. No.16 SEÑAL HOR"/>
      <sheetName val="CUAD. No. 17 ACCID. "/>
      <sheetName val="CUAD. No.18 DEFENSA VIAS "/>
      <sheetName val="CUAD. No.19 SEGUIMIENTO FUN"/>
      <sheetName val="CUAD. No.20 FICHA CUANT."/>
      <sheetName val="CUAD. No.21 FICHA CUAL"/>
      <sheetName val="CUAD. No.22 FICHAS CUANT. MICRO"/>
      <sheetName val="CUAD. No.23 FICHA CUAL. MICRO"/>
      <sheetName val="CUAD. No.24 INTER. CONTRA"/>
      <sheetName val="FOTOS"/>
      <sheetName val="COMENT."/>
      <sheetName val="Programa de trabajo e Invers"/>
      <sheetName val="UNIT REALES"/>
      <sheetName val="Contratos"/>
      <sheetName val="ESTADO VÍA-CRIT.TECNICO"/>
      <sheetName val="CALIFICACIÓN"/>
      <sheetName val="DAÑOS 8002"/>
      <sheetName val="DAÑOS 4313 "/>
      <sheetName val="DAÑOS 7805"/>
      <sheetName val="DAÑOS 80MG01"/>
      <sheetName val="INVENT.ALC-CUNETAS 8002"/>
      <sheetName val="INV.ALC-CUNET 4313 - 7805"/>
      <sheetName val="INVENT.ALC-CUNET 80MG01"/>
      <sheetName val="SEÑAL VERTICAL 8002"/>
      <sheetName val="SEÑAL VERTICAL 4313"/>
      <sheetName val="SEÑAL VERTICAL 80MG01"/>
      <sheetName val="SEÑAL HORIZONTAL 8002"/>
      <sheetName val="SEÑAL HORIZONTAL 4313"/>
      <sheetName val="SEÑAL HORIZONTAL 80MG01"/>
      <sheetName val="ORGANIGRAMA"/>
      <sheetName val="FLUJO DE FONDOS"/>
      <sheetName val="CRONOGRAMA"/>
      <sheetName val="INSUMOS"/>
      <sheetName val="A.E.B"/>
      <sheetName val="PRESUPUESTO"/>
      <sheetName val="A.P.U (3)"/>
      <sheetName val="A.P.U (2)"/>
      <sheetName val="A.P.U"/>
      <sheetName val="P.S"/>
      <sheetName val="A.I.U"/>
      <sheetName val="ACTA DE MODIFICACION No. 1"/>
      <sheetName val=" PROGR. INV."/>
      <sheetName val="ACTA DE MODIFICACION No. 2"/>
      <sheetName val=" PROGR. INV. ACTA MOD. 2"/>
      <sheetName val="REPROGR. 2"/>
      <sheetName val="ACTA DE MODIFICACION No. 3"/>
      <sheetName val=" PROGR. INV. ACTA MOD. 3"/>
      <sheetName val="ACTA DE MODIFICACION No. 4"/>
      <sheetName val=" PROGR. INV. ACTA MOD. REVISADO"/>
      <sheetName val=" PROGR. INV. ACTA MOD. 4"/>
      <sheetName val="memorias"/>
      <sheetName val="PR 0"/>
      <sheetName val="PR 1"/>
      <sheetName val="PR 2"/>
      <sheetName val="PR 3"/>
      <sheetName val="PR 4"/>
      <sheetName val="PR 5"/>
      <sheetName val="PR 6"/>
      <sheetName val="PR 7"/>
      <sheetName val="PR 8"/>
      <sheetName val="PR 9"/>
      <sheetName val="PR 10"/>
      <sheetName val="PR 11"/>
      <sheetName val="PR 12"/>
      <sheetName val="PR 13"/>
      <sheetName val="PR 14"/>
      <sheetName val="PR 15"/>
      <sheetName val="PR 16"/>
      <sheetName val="PR 17"/>
      <sheetName val="PR18"/>
      <sheetName val="PR 19"/>
      <sheetName val="PR 20"/>
      <sheetName val="PR 21"/>
      <sheetName val="PR 22"/>
      <sheetName val="PR 23"/>
      <sheetName val="PR 24"/>
      <sheetName val="PR 25"/>
      <sheetName val="PR 26"/>
      <sheetName val="PR 27"/>
      <sheetName val="PR 28"/>
      <sheetName val="PR 29"/>
      <sheetName val="PR 30"/>
      <sheetName val="PR 31"/>
      <sheetName val="PR 32"/>
      <sheetName val="PR 33"/>
      <sheetName val="PR 34"/>
      <sheetName val="PR 35"/>
      <sheetName val="PR 36"/>
      <sheetName val="PR 37"/>
      <sheetName val="PR38"/>
      <sheetName val="PR 39"/>
      <sheetName val="PR 40"/>
      <sheetName val="PR 41"/>
      <sheetName val="PR 42"/>
      <sheetName val="PR 43"/>
      <sheetName val="PR 44"/>
      <sheetName val="PR 45"/>
      <sheetName val="PR 46"/>
      <sheetName val="PR 47"/>
      <sheetName val="PR 48"/>
      <sheetName val="PR 49"/>
      <sheetName val="Cuadro Estado"/>
      <sheetName val="RESUMEN"/>
      <sheetName val="L. MAT."/>
      <sheetName val="A.BAS."/>
      <sheetName val="CUAD."/>
      <sheetName val="AUI"/>
      <sheetName val="C.FIN."/>
      <sheetName val="P.INV"/>
      <sheetName val="P.S."/>
      <sheetName val="P.INV.ANTIC."/>
      <sheetName val="#¡REF"/>
      <sheetName val="Formulario No.1 "/>
      <sheetName val="450.2P  Vía 9003"/>
      <sheetName val="632.1P "/>
      <sheetName val="630.4 Vía 9003"/>
      <sheetName val="630.6 Vía 7801"/>
      <sheetName val="aCCIDENTES DE 1995 - 1996.xls"/>
      <sheetName val="A.P.U."/>
      <sheetName val="Datos"/>
      <sheetName val="MDO"/>
      <sheetName val="TRANSP"/>
      <sheetName val="MAT"/>
      <sheetName val="EQU"/>
      <sheetName val="RESUMEN -2"/>
      <sheetName val="RESUMEN -1"/>
      <sheetName val="DESMONTE"/>
      <sheetName val="DEMOLICION"/>
      <sheetName val="EXC.EXPL. CAN"/>
      <sheetName val="REMOC. DERRUMB"/>
      <sheetName val="TERRAPLEN"/>
      <sheetName val="PEDRAPLEN"/>
      <sheetName val="CONFORM. CALZ"/>
      <sheetName val="AFIRMADO"/>
      <sheetName val="BASE"/>
      <sheetName val="REP. PAV.EXIS"/>
      <sheetName val="IMPRIMACION"/>
      <sheetName val="MEZCLA MDC-1"/>
      <sheetName val="CONC. HIDR"/>
      <sheetName val="EXC.VARIAS"/>
      <sheetName val="RELL.ESTR"/>
      <sheetName val="CONCRETOS"/>
      <sheetName val="BARANDAS"/>
      <sheetName val="ACERO DE REF"/>
      <sheetName val="ACERO DE PREESF."/>
      <sheetName val="JUNTAS PTES"/>
      <sheetName val="ESTR. ACERO"/>
      <sheetName val="TUBERIA REF"/>
      <sheetName val="DISIPADOR"/>
      <sheetName val="CUNETAS"/>
      <sheetName val="FILTROS"/>
      <sheetName val="GAVIONES"/>
      <sheetName val="MARCA VIAL"/>
      <sheetName val="OBRAS VARIAS"/>
      <sheetName val="V%C3%ADnculoExternoRecuperado1"/>
      <sheetName val="CUADRILLA"/>
      <sheetName val="ACC.EJECUTIVO"/>
      <sheetName val="ACC.EJECUTIVO-OCT-02"/>
      <sheetName val="EJEC-AGO-2002"/>
      <sheetName val="TITULOS"/>
      <sheetName val="items"/>
      <sheetName val="necesidades de la via"/>
      <sheetName val="0+900"/>
      <sheetName val="3+250"/>
      <sheetName val="3+820"/>
      <sheetName val="5+440 RÍO SECO"/>
      <sheetName val="8+000"/>
      <sheetName val="10+700"/>
      <sheetName val="13+030"/>
      <sheetName val="13+050"/>
      <sheetName val="13+600"/>
      <sheetName val="13+950"/>
      <sheetName val="14+400"/>
      <sheetName val="15+050"/>
      <sheetName val="17+100"/>
      <sheetName val="20+000"/>
      <sheetName val="20+600"/>
      <sheetName val="21+100 "/>
      <sheetName val="23+100"/>
      <sheetName val="25+520"/>
      <sheetName val="28+000"/>
      <sheetName val="28+300"/>
      <sheetName val="31+250 PTE. GUADUALITO"/>
      <sheetName val="31+580 P. GUADUAL"/>
      <sheetName val="34+ 270"/>
      <sheetName val="36+380 "/>
      <sheetName val="36+500"/>
      <sheetName val="37+350"/>
      <sheetName val="39+400"/>
      <sheetName val="42+900"/>
      <sheetName val="43+300"/>
      <sheetName val="44+400"/>
      <sheetName val="44+700"/>
      <sheetName val="44+800"/>
      <sheetName val="46+000"/>
      <sheetName val="46+100"/>
      <sheetName val="46+800"/>
      <sheetName val="47+000"/>
      <sheetName val="49+500"/>
      <sheetName val="50+000"/>
      <sheetName val="50+500"/>
      <sheetName val="51+150"/>
      <sheetName val="51+750"/>
      <sheetName val="53+000"/>
      <sheetName val="53+290"/>
      <sheetName val="54+900"/>
      <sheetName val="55+100"/>
      <sheetName val="56+020"/>
      <sheetName val="56+950"/>
      <sheetName val="57+000"/>
      <sheetName val="57+100"/>
      <sheetName val="62+636"/>
      <sheetName val="64+100"/>
      <sheetName val="64+110 P. GUADUAS II"/>
      <sheetName val="64+180 P. GUADUAS I"/>
      <sheetName val="64+820 P. QUEBRADA CUNE"/>
      <sheetName val="65+000"/>
      <sheetName val="65+300"/>
      <sheetName val="65+700"/>
      <sheetName val="65+770"/>
      <sheetName val="66+000"/>
      <sheetName val="66+370"/>
      <sheetName val="68+150"/>
      <sheetName val="66+480 PUENTE VARIANTE 2"/>
      <sheetName val="FRESADO 68 - 114"/>
      <sheetName val="68+370 P. FÉRREO "/>
      <sheetName val="68+520 P. GUANÁBANO"/>
      <sheetName val="69+030 RÍO VILLETA"/>
      <sheetName val="Villeta centro"/>
      <sheetName val="69+450"/>
      <sheetName val="71+480"/>
      <sheetName val="72+1020 LA MARÍA"/>
      <sheetName val="74+100"/>
      <sheetName val="76+800"/>
      <sheetName val="77+200"/>
      <sheetName val="78+400"/>
      <sheetName val="78+450"/>
      <sheetName val="78-90"/>
      <sheetName val="78+600 EL ZANCUDO"/>
      <sheetName val="79+400"/>
      <sheetName val="79+500"/>
      <sheetName val="80+970"/>
      <sheetName val="81+050"/>
      <sheetName val="81+650 LA HONDA"/>
      <sheetName val="82+200"/>
      <sheetName val="83+230 QDA. NAUTATÁ"/>
      <sheetName val="83+600"/>
      <sheetName val="83+700"/>
      <sheetName val="86+000"/>
      <sheetName val="86+220 PUENTE AZUL"/>
      <sheetName val="86+600 PUENTE HILA"/>
      <sheetName val="89+300-92+00"/>
      <sheetName val="90+000"/>
      <sheetName val="92+900"/>
      <sheetName val="93+150"/>
      <sheetName val="96+200"/>
      <sheetName val="97+800"/>
      <sheetName val="98+000"/>
      <sheetName val="98+800"/>
      <sheetName val="100+100"/>
      <sheetName val="100+900"/>
      <sheetName val="101+800 QDA. EL CHUSCAL"/>
      <sheetName val="102+740"/>
      <sheetName val="105+480"/>
      <sheetName val="108+500"/>
      <sheetName val="109+400"/>
      <sheetName val="FRESADO 68- 114"/>
      <sheetName val="REMOCION DERRUMBES 68 -  114"/>
      <sheetName val="DESARENADORES 68-114 "/>
      <sheetName val="Lineas de demarcacion 68-11 "/>
      <sheetName val="REALCE BORDILLOS 68-114 "/>
      <sheetName val="PARCHEO 68-114."/>
      <sheetName val="DESTAPE ALCANTARILLAS 000-1 "/>
      <sheetName val="tachas reflectivas 68-114."/>
      <sheetName val="pinmuros 68+114."/>
      <sheetName val="CUNETAS 68-114 "/>
      <sheetName val="DEFENSAS METALICAS 68-114."/>
      <sheetName val="SEÑALIZACIÓN"/>
      <sheetName val="REFERENCICACIÓN VIAL "/>
      <sheetName val="HUNDIMIENTOS"/>
      <sheetName val="REMOCION DERRUMBES"/>
      <sheetName val="DESARENADORES 68-114"/>
      <sheetName val="demarcacion"/>
      <sheetName val="tachas"/>
      <sheetName val="REALCE BORDILLOS 68-114"/>
      <sheetName val="PARCHEO 68-114"/>
      <sheetName val="DESTAPE ALCANTARILLAS 000-114"/>
      <sheetName val="pinmuros 68+114"/>
      <sheetName val="CUNETAS 68-114"/>
      <sheetName val="SEÑALI 68-114"/>
      <sheetName val="DEFENSAS METALICAS 68-114"/>
      <sheetName val="REFERENCICACIÓN VIAL"/>
      <sheetName val="OJO¡¡¡¡¡¡¡¡¡"/>
      <sheetName val="Empradización"/>
      <sheetName val="Imprimación"/>
      <sheetName val="juntas de expansion"/>
      <sheetName val="NEOPRENO"/>
      <sheetName val="Hincado de rieles"/>
      <sheetName val="Pintura muros y cabezotes"/>
      <sheetName val="Suministro e instal rieles"/>
      <sheetName val="Drenes PVC 4 pulg"/>
      <sheetName val="SELLOS PARA JUNTAS DE PUENTES"/>
      <sheetName val="Sello de grietas de concreto"/>
      <sheetName val="Tubería PVC 4 pulg"/>
      <sheetName val="CAPTAFARO"/>
      <sheetName val="SECCIÓN FINAL"/>
      <sheetName val="DEFENSA METÁLICA"/>
      <sheetName val="Postes de kilometraje"/>
      <sheetName val="REMOCIÓN DE DERRUMBES"/>
      <sheetName val="Mant. Postes de kilometraje"/>
      <sheetName val="PU201P,1"/>
      <sheetName val="PU 201,3 "/>
      <sheetName val="PU210,2"/>
      <sheetName val="PU211P.1"/>
      <sheetName val="PU211P,1"/>
      <sheetName val="PU211P.2"/>
      <sheetName val="201p.3"/>
      <sheetName val="201P3qc"/>
      <sheetName val="PU310"/>
      <sheetName val="PU311P,5"/>
      <sheetName val="PU 320,1"/>
      <sheetName val="PU330,1 "/>
      <sheetName val="PU413"/>
      <sheetName val="PU450P,1"/>
      <sheetName val="XXXXX"/>
      <sheetName val="PU450P,1 (tapada huecos)"/>
      <sheetName val="PU450P,2"/>
      <sheetName val="PU460"/>
      <sheetName val="PU460 Parcheo"/>
      <sheetName val="PU500"/>
      <sheetName val="PU600"/>
      <sheetName val="PU600P.1 "/>
      <sheetName val="PU600,4"/>
      <sheetName val="PU600,5"/>
      <sheetName val="PU610,1 "/>
      <sheetName val="PU630,4 "/>
      <sheetName val="PU630,4 acelerante"/>
      <sheetName val="PU630,4 D"/>
      <sheetName val="PU630,5"/>
      <sheetName val="PU630,6"/>
      <sheetName val="PU630,6 especial por M3"/>
      <sheetName val="PU630,6 Simple"/>
      <sheetName val="PU630,6 especial por M2"/>
      <sheetName val="PU630,6 F"/>
      <sheetName val="PU630P.7 "/>
      <sheetName val="PU630,7 "/>
      <sheetName val="PU630,7 Especial"/>
      <sheetName val="PU630,11"/>
      <sheetName val="PU630P.15"/>
      <sheetName val="PU640,3"/>
      <sheetName val="PU660.2"/>
      <sheetName val="PU661"/>
      <sheetName val="670.3"/>
      <sheetName val="PU671P,1"/>
      <sheetName val="PU673 "/>
      <sheetName val="PU681,1"/>
      <sheetName val="PU681,1 Esp. Q Caliche"/>
      <sheetName val="PU820,1"/>
      <sheetName val="PU830P.1 "/>
      <sheetName val="PU1000P,2"/>
      <sheetName val="PORTADA SDC"/>
      <sheetName val="PORTADA DRM"/>
      <sheetName val="vias"/>
      <sheetName val="GEN"/>
      <sheetName val="EST 50 08 VIS "/>
      <sheetName val="EST 50 CN01 VIS"/>
      <sheetName val="EST 56 04 VIS"/>
      <sheetName val="GRAF ESTVIA 5008 VIS"/>
      <sheetName val="GRAF ESTVIA 50 CN01 VIS"/>
      <sheetName val="GRAF ESTVIA 5604 VIS "/>
      <sheetName val=" TORTAS 50 08 VIS"/>
      <sheetName val="TORTAS 50 CN01 VIS"/>
      <sheetName val="TORTAS 56 04 VIS"/>
      <sheetName val="MAPA EST RED VIS "/>
      <sheetName val="NEC. VIAS "/>
      <sheetName val="CANT O 50 08"/>
      <sheetName val="CANT O 50 08 b"/>
      <sheetName val="CANT O 50 CN01"/>
      <sheetName val="NEC. CRI VIAS"/>
      <sheetName val="CANT CRI 50 08 "/>
      <sheetName val="CANT CRI 50 CN01"/>
      <sheetName val="CANT CRI 56 04"/>
      <sheetName val="SIT CRI 50 08"/>
      <sheetName val="SIT CRI 50CN01"/>
      <sheetName val="SIT CRI 5604"/>
      <sheetName val="INF. EMERG"/>
      <sheetName val="PTES "/>
      <sheetName val="NEC  PTES"/>
      <sheetName val="EST. GRAL PONT"/>
      <sheetName val="NEC. PONT"/>
      <sheetName val="SEÑ V "/>
      <sheetName val="SEÑ H "/>
      <sheetName val="CANT SEÑ VIAS"/>
      <sheetName val="ACC OCT "/>
      <sheetName val="ACC  NOV"/>
      <sheetName val="ACC  DIC"/>
      <sheetName val="ACC 50 08"/>
      <sheetName val="ACC 56 04"/>
      <sheetName val="ACC 50 CN01"/>
      <sheetName val="SEPARA. PRENSA"/>
      <sheetName val="CUNE"/>
      <sheetName val="FILTROS "/>
      <sheetName val="REALCE BORDILLOS "/>
      <sheetName val="HUNDIMIENTOS Y REFUERZOS "/>
      <sheetName val="PARCHEO "/>
      <sheetName val="Lineas de demarcacion"/>
      <sheetName val="tachas reflectivas"/>
      <sheetName val="SEÑALI 0-"/>
      <sheetName val="201.1P y 201.5P EDIF M2"/>
      <sheetName val="201.2P  DEMESTRU.OXI"/>
      <sheetName val="201.3P dem PIO AND BOR"/>
      <sheetName val="201.4P y 201.10P Obst"/>
      <sheetName val="201.6P ciclopeo"/>
      <sheetName val="201.7P PAV"/>
      <sheetName val="201.8P EST MET"/>
      <sheetName val="201.9ARB"/>
      <sheetName val="201.12ALC"/>
      <sheetName val="201.13CERC"/>
      <sheetName val="320.3"/>
      <sheetName val="320.4"/>
      <sheetName val="340.1-02"/>
      <sheetName val="342P"/>
      <sheetName val="343.P"/>
      <sheetName val="344.P"/>
      <sheetName val="413"/>
      <sheetName val="441.3P COMPRADA "/>
      <sheetName val="450.2P COMPRADA"/>
      <sheetName val="450.3P COMPRADA"/>
      <sheetName val="450.4P COMPRADA"/>
      <sheetName val="451.2 COMPRADA "/>
      <sheetName val="451.3P COMPRADA  "/>
      <sheetName val="451.3 COMPRADA"/>
      <sheetName val="452.1P COMPRADA"/>
      <sheetName val="452.2P COMPRADA"/>
      <sheetName val="452.3P COMPRADA"/>
      <sheetName val="452.4 COMPRADA"/>
      <sheetName val="630P MORTERO 1;3"/>
      <sheetName val="PRESUPUESTOS+PERSONAL"/>
      <sheetName val="PROPONENTES"/>
      <sheetName val="KRC"/>
      <sheetName val="EXPER.GRAL-PRECAL"/>
      <sheetName val="CAP-OPERATIVA"/>
      <sheetName val="SMLM"/>
      <sheetName val="NOTAS"/>
      <sheetName val="LISTAS"/>
      <sheetName val="EST 5607 VIS"/>
      <sheetName val="EST 55CN03 VIS"/>
      <sheetName val="EST 4006A VIS"/>
      <sheetName val="EST 55CN01 VIS"/>
      <sheetName val="EST 40CN01 VIS"/>
      <sheetName val="EST 40CNA VIS"/>
      <sheetName val="EST 40CNB VIS"/>
      <sheetName val="GRA ESTVIA 5607 VIS"/>
      <sheetName val="datos semaforo 5607"/>
      <sheetName val="GRA ESTVIA 55CN03 VIS"/>
      <sheetName val="datos 55CN03"/>
      <sheetName val="GRAFICO ESTADO VIA VISUAL 4006A"/>
      <sheetName val="datos semaforo 4006A "/>
      <sheetName val="GRAFICO ESTADO VIA VISUA 55CN01"/>
      <sheetName val="datos semaforo 55CN01"/>
      <sheetName val="GRA ESTVIA 40CN01-40CNA-40CNB "/>
      <sheetName val="dato semaforo 40CN01-40CNA-40NB"/>
      <sheetName val="TORTA 5607 VIS"/>
      <sheetName val="TORTA EST. VIA 55CN03"/>
      <sheetName val="TORTA EST. VIA 4006A"/>
      <sheetName val="TORTA EST. VIA 55CN01"/>
      <sheetName val="TORTA EST. VIA 40CN01"/>
      <sheetName val="TORTA EST. VIA 40CNA"/>
      <sheetName val="TORTA EST. VIA 40CNB"/>
      <sheetName val="MAPA 1-5607"/>
      <sheetName val="MAPA 1-55CN03"/>
      <sheetName val="MAPA 1-4006A"/>
      <sheetName val="MAPA 1-55CN01"/>
      <sheetName val="MAPA 1-40CN01-40CNA-40CNB"/>
      <sheetName val="CANT OBRAS5607"/>
      <sheetName val="CANT OBRA55CN03"/>
      <sheetName val="CANT OBRA 4006A"/>
      <sheetName val="CANT OBRA55CN01"/>
      <sheetName val="CANT OBRA 40CN01"/>
      <sheetName val="CANT OBRA 40CNA"/>
      <sheetName val="CANT OBRA 40CNB"/>
      <sheetName val="CANT CRIT 5607"/>
      <sheetName val="ESTUDIOS SIT CRIT 5607"/>
      <sheetName val="INTERN-5607"/>
      <sheetName val="CANT CRIT 4006A "/>
      <sheetName val="ESTUDIOS SIT CRIT 4006A"/>
      <sheetName val="INTERN-4006A"/>
      <sheetName val="INDICE (2)"/>
      <sheetName val="CANT CRIT 55CN01 "/>
      <sheetName val="ESTUDIOS SIT CRIT 40CN01"/>
      <sheetName val="INTERN-40CN01"/>
      <sheetName val="CANT CRIT 40CNB"/>
      <sheetName val="ESTUDIOS SIT CRIT 40CNB"/>
      <sheetName val="INTERN-40CNB"/>
      <sheetName val="MAPA 2-5607 Y 55CN03"/>
      <sheetName val="MAPA SC-4006A"/>
      <sheetName val="MAPA SC-55CN01"/>
      <sheetName val="MAPA SC-40CN01,CNA,CNB,06"/>
      <sheetName val="Est Resumen5607"/>
      <sheetName val="Est Resumen 55CN03"/>
      <sheetName val="Est Resumen 4006A"/>
      <sheetName val="Est Resumen 55CN01"/>
      <sheetName val="Est Resumen tec 40CN01"/>
      <sheetName val="Est Resumen tec 40CNA"/>
      <sheetName val="Est Resumen 40CNB"/>
      <sheetName val="señal v"/>
      <sheetName val="señal H"/>
      <sheetName val="ACC-5607 Y 55CN03"/>
      <sheetName val="ACC-4006A"/>
      <sheetName val="ACC -55CN01"/>
      <sheetName val="ACC-40CN01,CNA,CNB"/>
      <sheetName val="SEPARADORES"/>
      <sheetName val="COMENTARIOS 1"/>
      <sheetName val="110.1 P"/>
      <sheetName val="110.2 P"/>
      <sheetName val="201.1P-201.5P"/>
      <sheetName val="201.2P"/>
      <sheetName val="210.2 SIN EXPLO"/>
      <sheetName val="211.1.P1"/>
      <sheetName val="211P.2"/>
      <sheetName val="311P4"/>
      <sheetName val="312.3"/>
      <sheetName val="312.4"/>
      <sheetName val="320.1P"/>
      <sheetName val="320.2P"/>
      <sheetName val="441.1 PLANTA"/>
      <sheetName val="441.2 PLANTA"/>
      <sheetName val="441.1 COMPRADA"/>
      <sheetName val="441.2 COMPRADA"/>
      <sheetName val="441.3 COMPRADA "/>
      <sheetName val="441.4 COMPRADA"/>
      <sheetName val="450.1.1 COMPRADA"/>
      <sheetName val="450.1.2 COMPRADA"/>
      <sheetName val="450.1 COMPRADA"/>
      <sheetName val="450.2 COMPRADA"/>
      <sheetName val="MDC-0 COMPRADA"/>
      <sheetName val="450.1 PLANTA"/>
      <sheetName val="450.2 PLANTA"/>
      <sheetName val="450.3 PLANTA"/>
      <sheetName val="451.1 PLANTA"/>
      <sheetName val="451.3 PLANTA"/>
      <sheetName val="451.3 COMPRADA  "/>
      <sheetName val="452.1 COMPRADA"/>
      <sheetName val="452.2 COMPRADA"/>
      <sheetName val="452.3 COMPRADA"/>
      <sheetName val="452.1 PLANTA"/>
      <sheetName val="452.2 PLANTA"/>
      <sheetName val="452.3 PLANTA"/>
      <sheetName val="452.4 PLANTA"/>
      <sheetName val="460.1 M3"/>
      <sheetName val="460P M3"/>
      <sheetName val="462P MDC-0"/>
      <sheetName val="464.4"/>
      <sheetName val="466.2"/>
      <sheetName val="504P"/>
      <sheetName val="622.6P PILOTE DE MADERA"/>
      <sheetName val="620.1P"/>
      <sheetName val="620.4P.1"/>
      <sheetName val="620.4P.2"/>
      <sheetName val="621,1P1"/>
      <sheetName val="622.1P"/>
      <sheetName val="640P"/>
      <sheetName val="673.4P"/>
      <sheetName val="700P"/>
      <sheetName val="710.1.1 (2)"/>
      <sheetName val="710.1.5"/>
      <sheetName val="900.3P1"/>
      <sheetName val="900.3P2"/>
      <sheetName val="900.3P3"/>
      <sheetName val="MURO GEOTEXTIL"/>
      <sheetName val="683P1"/>
      <sheetName val="ESTOPEROLES"/>
      <sheetName val="CUMPLIMIENTO %  (2)"/>
      <sheetName val="ESTADO RED"/>
      <sheetName val="SEMAFORO 45A-04"/>
      <sheetName val="SEMAFORO 55CN-01"/>
      <sheetName val="SEMAFORO 55CN-03"/>
      <sheetName val="SEMAFORO 56-07"/>
      <sheetName val="TORTA EST. VIAS "/>
      <sheetName val="EST. VIAS"/>
      <sheetName val="SITIOS CRITICOS"/>
      <sheetName val="CANT OBRA C-G"/>
      <sheetName val="CANT OBRA B-T"/>
      <sheetName val="CANT OBRA S-B"/>
      <sheetName val="ACCIDENTALIDAD NOV"/>
      <sheetName val="ACCIDENT."/>
      <sheetName val="ZONAS RETIRO"/>
      <sheetName val="CALIDAD"/>
      <sheetName val="precios-básicos2002"/>
      <sheetName val="UNITARIO"/>
      <sheetName val="lecho rio"/>
      <sheetName val="Análisis de precios"/>
      <sheetName val="Remo. derr."/>
      <sheetName val="Limp. mec. Alcant."/>
      <sheetName val="XXXXXX"/>
      <sheetName val="NECESIDADES PREVENTIVAS"/>
      <sheetName val="NECESIDADES CRITICAS"/>
      <sheetName val="CANTIDADES DE OBRA 5607 "/>
      <sheetName val="CANTIDADES DE OBRA 55CN03"/>
      <sheetName val="CANTIDADES DE OBRA 4006A"/>
      <sheetName val="CANTIDADES DE OBRA 55CN01"/>
      <sheetName val="CANTIDADES DE OBRA 40CNA"/>
      <sheetName val="CANTIDADES DE OBRA 40CNB"/>
      <sheetName val="CANTIDADES DE OBRA 40CN01"/>
      <sheetName val="CANTIDADES DE OBRA 45A04"/>
      <sheetName val="CANTIDADES DE OBRA 50CN03"/>
      <sheetName val="CANTIDADES DE OBRA 5009"/>
      <sheetName val="PRESUPUEST0"/>
      <sheetName val="340.P"/>
      <sheetName val="441.1 "/>
      <sheetName val="451.4 "/>
      <sheetName val="464.1 "/>
      <sheetName val="464.1P"/>
      <sheetName val="701 P"/>
      <sheetName val="820P1"/>
      <sheetName val="presupuesto necesidades vias ma"/>
      <sheetName val="PORTADA "/>
      <sheetName val="5008 trim"/>
      <sheetName val="CANT CRI SIN diseño 50 08 "/>
      <sheetName val="201.5"/>
      <sheetName val="201.6"/>
      <sheetName val="201.18"/>
      <sheetName val="201.19"/>
      <sheetName val="201.20"/>
      <sheetName val="203.1"/>
      <sheetName val="203.2"/>
      <sheetName val="203.3"/>
      <sheetName val="203.4"/>
      <sheetName val="203.5"/>
      <sheetName val="203.6"/>
      <sheetName val="203.7"/>
      <sheetName val="203.8"/>
      <sheetName val="203.9"/>
      <sheetName val="203.10"/>
      <sheetName val="203.11"/>
      <sheetName val="203.12"/>
      <sheetName val="223.1"/>
      <sheetName val="223.2"/>
      <sheetName val="223.3.1"/>
      <sheetName val="223.3.2"/>
      <sheetName val="223.3.3"/>
      <sheetName val="233.1"/>
      <sheetName val="233.10"/>
      <sheetName val="235.1"/>
      <sheetName val="235.10"/>
      <sheetName val="235.11"/>
      <sheetName val="236.1"/>
      <sheetName val="236.10"/>
      <sheetName val="236.11"/>
      <sheetName val="320.5"/>
      <sheetName val="320.6"/>
      <sheetName val="330.3"/>
      <sheetName val="330.4"/>
      <sheetName val="330.5"/>
      <sheetName val="330.6"/>
      <sheetName val="350.1"/>
      <sheetName val="350.2"/>
      <sheetName val="350.3"/>
      <sheetName val="350.4"/>
      <sheetName val="350.10"/>
      <sheetName val="350.11"/>
      <sheetName val="350.12"/>
      <sheetName val="350.13"/>
      <sheetName val="350.14"/>
      <sheetName val="351.1"/>
      <sheetName val="351.2"/>
      <sheetName val="351.10"/>
      <sheetName val="351.11"/>
      <sheetName val="351.12"/>
      <sheetName val="410.3"/>
      <sheetName val="411.4"/>
      <sheetName val="413.1"/>
      <sheetName val="413.2"/>
      <sheetName val="413.3"/>
      <sheetName val="414.6"/>
      <sheetName val="420.3"/>
      <sheetName val="450.2 P"/>
      <sheetName val="450.4P"/>
      <sheetName val="450.5P"/>
      <sheetName val="450.6P"/>
      <sheetName val="450.7P"/>
      <sheetName val="450.8P"/>
      <sheetName val="450.10 "/>
      <sheetName val="450.10P"/>
      <sheetName val="450.11"/>
      <sheetName val="450.11P"/>
      <sheetName val="450.12"/>
      <sheetName val="450.12P"/>
      <sheetName val="451.3P "/>
      <sheetName val="462.2.1"/>
      <sheetName val="462.2.2"/>
      <sheetName val="465.2"/>
      <sheetName val="500.2"/>
      <sheetName val="501.10"/>
      <sheetName val="501.20"/>
      <sheetName val="505.1"/>
      <sheetName val="600.1.1"/>
      <sheetName val="600.2.1"/>
      <sheetName val="600.2.2"/>
      <sheetName val="600.2.3"/>
      <sheetName val="600.2.4"/>
      <sheetName val="610.3"/>
      <sheetName val="610.4"/>
      <sheetName val="610.5"/>
      <sheetName val="610.6"/>
      <sheetName val="610.7"/>
      <sheetName val="621.7"/>
      <sheetName val="663.1"/>
      <sheetName val="670.4"/>
      <sheetName val="670.5"/>
      <sheetName val="671.4"/>
      <sheetName val="672.2"/>
      <sheetName val="672.3"/>
      <sheetName val="672.4"/>
      <sheetName val="673.1.1"/>
      <sheetName val="673.1.2"/>
      <sheetName val="681.2"/>
      <sheetName val="681.3"/>
      <sheetName val="681.4"/>
      <sheetName val="682.2"/>
      <sheetName val="682.3"/>
      <sheetName val="682.4"/>
      <sheetName val="683.1"/>
      <sheetName val="683.2"/>
      <sheetName val="683.3"/>
      <sheetName val="683.4"/>
      <sheetName val="683.5"/>
      <sheetName val="730.4"/>
      <sheetName val="741.1"/>
      <sheetName val="802.1"/>
      <sheetName val="802.2"/>
      <sheetName val="802.3"/>
      <sheetName val="802.4"/>
      <sheetName val="802.5"/>
      <sheetName val="802.6"/>
      <sheetName val="802.7"/>
      <sheetName val="802.8"/>
      <sheetName val="811.2"/>
      <sheetName val="820.1"/>
      <sheetName val="20-23"/>
      <sheetName val="APU201,3"/>
      <sheetName val="PU600P.1"/>
      <sheetName val="PU610,1"/>
      <sheetName val="$ PR20 al PR23"/>
      <sheetName val="TABLA CONTENIDO"/>
      <sheetName val="GENERALIDADES"/>
      <sheetName val="SEMAFORO VIS 5008"/>
      <sheetName val="SEMAFORO VIS 50CN01"/>
      <sheetName val="SEMAFORO VIS 5604"/>
      <sheetName val="SEMAFORO VIS 5008A"/>
      <sheetName val="SEMAFORO VIS 5008B"/>
      <sheetName val="TORTA EST. VIAS VIS 5008"/>
      <sheetName val="TORTA EST. VIAS VIS 50CN01"/>
      <sheetName val="TORTA EST. VIAS VIS 5604"/>
      <sheetName val="TORTA EST. VIAS VIS 5008A"/>
      <sheetName val="TORTA EST. VIAS VIS 5008B"/>
      <sheetName val="ESTADO RED TEC 5008"/>
      <sheetName val="ESTADO RED TEC 50CN01"/>
      <sheetName val="ESTADO RED TEC 5604"/>
      <sheetName val="ESTADO RED TEC 5008A"/>
      <sheetName val="ESTADO RED TEC 5008B"/>
      <sheetName val="SEMAFORO TEC 5008"/>
      <sheetName val="SEMAFORO TEC 50CN01"/>
      <sheetName val="SEMAFORO TEC 5604"/>
      <sheetName val="SEMAFORO TEC 5008A"/>
      <sheetName val="SEMAFORO TEC 5008B"/>
      <sheetName val="TORTA EST. VIAS TEC 5008"/>
      <sheetName val="TORTA EST. VIAS TEC 50CN01"/>
      <sheetName val="TORTA EST. VIAS TEC 5604"/>
      <sheetName val="TORTA EST. VIAS TEC 5008A"/>
      <sheetName val="TORTA EST. VIAS TEC 5008B"/>
      <sheetName val="MAPA EST RED 5008 "/>
      <sheetName val="MAPA EST RED 50CN01"/>
      <sheetName val="MAPA EST RED 5604"/>
      <sheetName val="MAPA EST RED 5008A"/>
      <sheetName val="MAPA EST RED 5008B"/>
      <sheetName val="CANT OBRA VIA 5008"/>
      <sheetName val="CANT OBRA VIA 50CN01"/>
      <sheetName val="CANT OBRA VIA 5604"/>
      <sheetName val="CANT OBRA VIA 5008A"/>
      <sheetName val="CANT OBRA VIA 5008B"/>
      <sheetName val="CANT OBRA 5008 "/>
      <sheetName val="CANT OBRA 50CN01"/>
      <sheetName val="CANT OBRA 5604"/>
      <sheetName val="CANT OBRA 5008A"/>
      <sheetName val="CANT OBRA 5008  (2)"/>
      <sheetName val="CANT OBRA 5008  (3)"/>
      <sheetName val="TUNELES"/>
      <sheetName val="NECESIDADES EN TÚNELES"/>
      <sheetName val="Señalización Vertical"/>
      <sheetName val="Señalización Horizontal"/>
      <sheetName val="INTERVENTORIA DE CONTRATOS"/>
      <sheetName val="FOT.sitios criticos "/>
      <sheetName val="FOT-TRAB MICROS"/>
      <sheetName val="FOT ESTADVIAS"/>
      <sheetName val="PRENSA 1"/>
      <sheetName val="CAPACITACION MICRO"/>
      <sheetName val="CD"/>
      <sheetName val="TABLA CONTENIDO (2)"/>
      <sheetName val="C2 CUMPLIMIENTO % "/>
      <sheetName val="Estado RED TEC 5604 PAVIMENTO"/>
      <sheetName val="Estado RED TEC 5604 AFIRMADO"/>
      <sheetName val="FOT ABRIL"/>
      <sheetName val="FOT MAYO "/>
      <sheetName val="FOT JUNIO"/>
      <sheetName val="COMENTARIOS  "/>
      <sheetName val="CAPACITACION MICROEMPRESAS"/>
      <sheetName val="Estado Resumen 5604PAVIMENTO"/>
      <sheetName val="Vía 5604 Pavimentada"/>
      <sheetName val="Estado Resumen 5604 AFIRMADO"/>
      <sheetName val="Vía_NoPavimentada"/>
      <sheetName val="Vía 50NC01 Pavimentada"/>
      <sheetName val="Vía_50NC01 NoPavimentada"/>
      <sheetName val="Vía_"/>
      <sheetName val="FOT JULIO"/>
      <sheetName val="FOT AGOSTO "/>
      <sheetName val="FOT SEPTIEMBRE"/>
      <sheetName val="CAPACITA MICROEMPRESAS JULIO"/>
      <sheetName val="CAPACITA MICROEMPRESAS AGOSTO"/>
      <sheetName val="CAPACITA MICROEMPRESAS SEPTBRE"/>
      <sheetName val="modelo"/>
      <sheetName val="precios"/>
      <sheetName val="Programacion"/>
      <sheetName val="PUC"/>
      <sheetName val="PAGOS"/>
      <sheetName val="Flujo Caja"/>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79"/>
      <sheetName val="80"/>
      <sheetName val="SALARIO"/>
      <sheetName val="Poliza"/>
      <sheetName val="AYUDANTE"/>
      <sheetName val="OFICIAL"/>
      <sheetName val="RESUMEN CUENTAS"/>
      <sheetName val="Escala salarial"/>
      <sheetName val="Cantidades y presupuesto"/>
      <sheetName val="Tarifas"/>
      <sheetName val="Reajustes estimados"/>
      <sheetName val="Prestaciones y AIU"/>
      <sheetName val="TABLA AIU"/>
      <sheetName val="Soportes"/>
      <sheetName val="Pólizas"/>
      <sheetName val="MO C P1"/>
      <sheetName val="MO C P2"/>
      <sheetName val="MO C P3"/>
      <sheetName val="MO C P4"/>
      <sheetName val="MO C P5"/>
      <sheetName val="MO C P6"/>
      <sheetName val="MO T P1"/>
      <sheetName val="MO T P2"/>
      <sheetName val="MO T P3"/>
      <sheetName val="MO T P4"/>
      <sheetName val="MO T P5"/>
      <sheetName val="MO T P6"/>
      <sheetName val="MO P P1"/>
      <sheetName val="MO P P2"/>
      <sheetName val="MO P P3"/>
      <sheetName val="MO P P4"/>
      <sheetName val="MO P P5"/>
      <sheetName val="MO P P6"/>
      <sheetName val="EQ P1"/>
      <sheetName val="EQ P2"/>
      <sheetName val="EQ P3"/>
      <sheetName val="EQ P4"/>
      <sheetName val="EQ P5"/>
      <sheetName val="EQ P6"/>
      <sheetName val="Grupo 1"/>
      <sheetName val="5111901"/>
      <sheetName val="5111901 Cierre a miles"/>
      <sheetName val="F.M (Personal)"/>
      <sheetName val="FM P SN ECP"/>
      <sheetName val="515265"/>
      <sheetName val="FM PERSONAL"/>
      <sheetName val="FM EQUIPOS"/>
      <sheetName val="CLASIF ARP"/>
      <sheetName val="ARP PONDERADO"/>
      <sheetName val="F.M (Equipos)"/>
      <sheetName val="AIU(Equipos)"/>
      <sheetName val="Impresora color"/>
      <sheetName val="C 4X4- 22,5"/>
      <sheetName val="C 4X4- 18"/>
      <sheetName val="C 4x2"/>
      <sheetName val="B 22,5"/>
      <sheetName val="Res. c"/>
      <sheetName val="CONTAINERS"/>
      <sheetName val="BOBINADOS EO OE"/>
      <sheetName val="DISEMEQ OM"/>
      <sheetName val="DISEMEQ OC"/>
      <sheetName val="FEBRERO-18"/>
      <sheetName val="FEBRERO-25"/>
      <sheetName val="MARZO-4"/>
      <sheetName val="MARZO-11"/>
      <sheetName val="MARZO-21"/>
      <sheetName val="MARZO-26"/>
      <sheetName val="ABRIL-04"/>
      <sheetName val="ABRIL-12"/>
      <sheetName val="ABRIL-19"/>
      <sheetName val="ABRIL 23"/>
      <sheetName val="ABRIL-30"/>
      <sheetName val="MAYO-07"/>
      <sheetName val="MAYO-14"/>
      <sheetName val="MAYO-22"/>
      <sheetName val="MAYO-31"/>
      <sheetName val="JUNIO-7"/>
      <sheetName val="JUNIO-13"/>
      <sheetName val="JUNIO 25"/>
      <sheetName val="JULIO-2"/>
      <sheetName val="JULIO-9"/>
      <sheetName val="JULIO-15"/>
      <sheetName val="JULIO-23"/>
      <sheetName val="JULIO-30"/>
      <sheetName val="AGOSTO-6"/>
      <sheetName val="AGOSTO-13"/>
      <sheetName val="AGOSTO-21"/>
      <sheetName val="AGOSTO-27"/>
      <sheetName val="SEPTIEMBRE-3"/>
      <sheetName val="SEPTIEMBRE-10"/>
      <sheetName val="SEPTIEMBRE-17"/>
      <sheetName val="SEPTIEMBRE-24"/>
      <sheetName val="OCTUBRE-01"/>
      <sheetName val="OCTUBRE-8"/>
      <sheetName val="OCTUBRE-16"/>
      <sheetName val="OCTUBRE-29"/>
      <sheetName val="NOVIEMBRE-5"/>
      <sheetName val="NOVIEMBRE-12"/>
      <sheetName val="NOVIEMBRE-19"/>
      <sheetName val="NOVIEMBRE-26"/>
      <sheetName val="DICIEMBRE-10"/>
      <sheetName val="DICIEMBRE-17"/>
      <sheetName val="OBRAS CIVILES"/>
      <sheetName val="OBRAS MECANICAS"/>
      <sheetName val="OBRAS ELECTRICAS"/>
      <sheetName val="OBRAS INSTRUMENTACION"/>
      <sheetName val="FACTURACION 2007"/>
      <sheetName val="PSSE"/>
      <sheetName val="VOE"/>
      <sheetName val="VOLP"/>
      <sheetName val="Cant y costos"/>
      <sheetName val="ACTA"/>
      <sheetName val="VALOR DE OBRAS"/>
      <sheetName val="Batea COMEHUEVO"/>
      <sheetName val="Batea La Montana"/>
      <sheetName val="Otros Concreto"/>
      <sheetName val="topografia"/>
      <sheetName val="A1"/>
      <sheetName val="A2, A4"/>
      <sheetName val="A3"/>
      <sheetName val="A5"/>
      <sheetName val="A6"/>
      <sheetName val="A7, A8"/>
      <sheetName val="A9, A10, A11 Y A12"/>
      <sheetName val="A13, A14"/>
      <sheetName val="A15, A16"/>
      <sheetName val="A17"/>
      <sheetName val="A18"/>
      <sheetName val="A19"/>
      <sheetName val="A19a"/>
      <sheetName val="B21, B23"/>
      <sheetName val="B22"/>
      <sheetName val="B22a"/>
      <sheetName val="B38"/>
      <sheetName val="C45"/>
      <sheetName val="C46"/>
      <sheetName val="Adicional"/>
      <sheetName val="brocheros"/>
      <sheetName val="sedimentadores"/>
      <sheetName val="Geotextil Suministro"/>
      <sheetName val="Geotextil Mano de obra"/>
      <sheetName val="Sedim en geotextil"/>
      <sheetName val="bulldozer"/>
      <sheetName val="pc200"/>
      <sheetName val="pc200 MO"/>
      <sheetName val="cartanque"/>
      <sheetName val="A38"/>
      <sheetName val="Año 2010"/>
      <sheetName val="Trazabilidad Reportes"/>
      <sheetName val="CPF1"/>
      <sheetName val="CPF2"/>
      <sheetName val="LINEAS Y SATELITES"/>
      <sheetName val="ACTAS SEMANA 10-16 SEPT"/>
      <sheetName val="Pareto Devoluciones"/>
      <sheetName val="quifa "/>
      <sheetName val="TARIFAS CTO_MARCO_PCL"/>
      <sheetName val="CE2_PE"/>
      <sheetName val="CASE2LOC"/>
      <sheetName val="CASE2VIA"/>
      <sheetName val="1,1 Movilizacion"/>
      <sheetName val="1,2 Localizacion m2"/>
      <sheetName val="1,3 Localización Km"/>
      <sheetName val="2,1 Desmonte y Limpieza"/>
      <sheetName val="2,2 Descapote"/>
      <sheetName val="2,3 Perfilado subrasante"/>
      <sheetName val="3,1 Excav. mecánica"/>
      <sheetName val="3,2  Excav. manual"/>
      <sheetName val="3,3 Excav. roca"/>
      <sheetName val="4,1 Extend y compact terraplen"/>
      <sheetName val="5,1 Crudo rio 6&quot;"/>
      <sheetName val="5,2 Afirmado"/>
      <sheetName val="5,3 Sub-base"/>
      <sheetName val="5,4 Base"/>
      <sheetName val="5,5 Arena"/>
      <sheetName val="5,5A Transporte"/>
      <sheetName val="5,6_SUELO-CEMENTO"/>
      <sheetName val="6,1 Concreto 3000 placas"/>
      <sheetName val="6,2 Concreto 3000 contrapozo"/>
      <sheetName val="6,3 Muro bloque 5"/>
      <sheetName val="6,4 Muro ladrillo"/>
      <sheetName val="6,5 Concreto 2500"/>
      <sheetName val="6,6 Acelerante"/>
      <sheetName val="6,7 Concreto 1500"/>
      <sheetName val="6,8_GAVIONES"/>
      <sheetName val="6,9 Concreto Asfáltico"/>
      <sheetName val="6,10 Bolsacreto"/>
      <sheetName val="7,1 Cárcamo tipo 1"/>
      <sheetName val="7,2 Cárcamo tipo 2"/>
      <sheetName val="7,3 Cárcamo tipo 3"/>
      <sheetName val="7,4 Cuneta trapezoidal"/>
      <sheetName val="7,5 Cuneta triangular"/>
      <sheetName val="7,6 Skimmer tipo 1"/>
      <sheetName val="7,7 Skimmer tipo 2"/>
      <sheetName val="7,8 Tub. petrolera 8&quot;"/>
      <sheetName val="7,9 Caja bombeo piscinas"/>
      <sheetName val="7,10 Dren francés"/>
      <sheetName val="7,11 Tubo PVC 8&quot; "/>
      <sheetName val="7,12 Alcantarilla 36&quot;"/>
      <sheetName val="7,13 Alcantarilla 48&quot;"/>
      <sheetName val="8,1 Electrosoldada 4,5X4,5"/>
      <sheetName val="8,2 Electrosoldada 5,5X5,5"/>
      <sheetName val="8,3 Electrosoldada 4X4"/>
      <sheetName val="8,4 Acero PDR-60"/>
      <sheetName val="8,5 Acero A37"/>
      <sheetName val="9,1 Tubo PVC 2&quot;"/>
      <sheetName val="9,2 Cable cobre No.8"/>
      <sheetName val="9,3 Poste metálico"/>
      <sheetName val="9,4 Reflectores"/>
      <sheetName val="10,1 Cerramiento 4 hilos"/>
      <sheetName val="10,2 Cerramiento 6 hilos"/>
      <sheetName val="10,3 Caseta Resid Sól y Quim"/>
      <sheetName val="10,4 Caseta Químicos"/>
      <sheetName val="10,5 Caseta Vigilancia"/>
      <sheetName val="10,6 Talanquera"/>
      <sheetName val="10,7 Empradización estolón"/>
      <sheetName val="10,8 Empradización boleo"/>
      <sheetName val="10,9_Empradización agromanto"/>
      <sheetName val="10,10 Geomembrana 60 mills"/>
      <sheetName val="10,11 Geotextil T2400-BX60"/>
      <sheetName val="10,12 Geotextil TR400"/>
      <sheetName val="10,13 Geotextil NT1600"/>
      <sheetName val="10,14 Geotextil BX30"/>
      <sheetName val="10,15 Geotextil-BX90"/>
      <sheetName val="10,16 Geodren vert. H=1"/>
      <sheetName val="10,17 Instalación geotextil"/>
      <sheetName val="10,18 Instalación geomembrana"/>
      <sheetName val="10,19 Sacos suelo cemento"/>
      <sheetName val="10,20 Limpieza alcantarillas"/>
      <sheetName val="10,21 Limp. manejo aguas lluvia"/>
      <sheetName val="10,22 Limp. cunetas"/>
      <sheetName val="10,23 Manto Tipo 1"/>
      <sheetName val="10,24 Manto Tipo 2"/>
      <sheetName val="10,25 Demolición concreto"/>
      <sheetName val="10,26 Rocería"/>
      <sheetName val="10,27 Escarificación"/>
      <sheetName val="10,28 Perfilado"/>
      <sheetName val="10,29 Cuneteo carreteables"/>
      <sheetName val="10,30 Quiebrapatas"/>
      <sheetName val="10,31 Cerrato malla eslabonada"/>
      <sheetName val="10,32 Puesta tierra"/>
      <sheetName val="10,33  Ret-disp excav"/>
      <sheetName val="10,34 Tubo conductor"/>
      <sheetName val="10,35 Repaleo"/>
      <sheetName val="10,36 Ayudante"/>
      <sheetName val="10,37 Oficial"/>
      <sheetName val="10,38 As built"/>
      <sheetName val="10,39 Señalización"/>
      <sheetName val="10,40_GEOMENBRANA HR500"/>
      <sheetName val="PR1-Ayudante"/>
      <sheetName val="PR2-Oficial"/>
      <sheetName val="PR3-Cuadrilla"/>
      <sheetName val="PR4-Patecabra"/>
      <sheetName val="PR5-Retroexcav."/>
      <sheetName val="PR6-Volqta 6m3"/>
      <sheetName val="PR7-Retrocargador"/>
      <sheetName val="PR8-Bull D6"/>
      <sheetName val="PR9-Motoniv"/>
      <sheetName val="PR10-Vibro"/>
      <sheetName val="PR11-CarroTK"/>
      <sheetName val="PR12-Bull D8"/>
      <sheetName val="PR13-DUMPER"/>
      <sheetName val="PR14-CTK DOBLE"/>
      <sheetName val="PR15-CAMABAJA"/>
      <sheetName val="PR16-COMISION-DIA"/>
      <sheetName val="PR_ANTISOL"/>
      <sheetName val="EQP"/>
      <sheetName val="Anexo 1"/>
      <sheetName val="Anexo 2"/>
      <sheetName val="FRENTES"/>
      <sheetName val="F.C. NEXEN"/>
      <sheetName val="LOCATION"/>
      <sheetName val="NEW ROAD"/>
      <sheetName val="Realineamiento"/>
      <sheetName val="Rectificación K1+500"/>
      <sheetName val="BRIDGE"/>
      <sheetName val="BRID-LOC"/>
      <sheetName val="COY-BRID"/>
      <sheetName val="ABANDON"/>
      <sheetName val="SUMMARY"/>
      <sheetName val="PROG.UTIL.EQP"/>
      <sheetName val="prog util M.O"/>
      <sheetName val="81"/>
      <sheetName val="82"/>
      <sheetName val="83"/>
      <sheetName val="84"/>
      <sheetName val="85"/>
      <sheetName val="86"/>
      <sheetName val="87"/>
      <sheetName val="88"/>
      <sheetName val="89"/>
      <sheetName val="90"/>
      <sheetName val="FOR.5"/>
      <sheetName val="ANEXO C"/>
      <sheetName val="Hoja4"/>
      <sheetName val="CUADRO 3"/>
      <sheetName val="6.7 comercial"/>
      <sheetName val="MAQ-VICPAR"/>
      <sheetName val="PR1"/>
      <sheetName val="PR2"/>
      <sheetName val="PR3"/>
      <sheetName val="PR4"/>
      <sheetName val="PR5"/>
      <sheetName val="PR6"/>
      <sheetName val="PR7"/>
      <sheetName val="PR8"/>
      <sheetName val="PR9"/>
      <sheetName val="PR10"/>
      <sheetName val="PR11"/>
      <sheetName val="PR_D8"/>
      <sheetName val="PR_VOLVO"/>
      <sheetName val="PR_CTK DOBLE"/>
      <sheetName val="PR_CAMABAJA"/>
      <sheetName val="PR_COMISION-DIA"/>
      <sheetName val="1,3_LOC Y REPL"/>
      <sheetName val="2,1_DESMONTE Y LIMPIEZA"/>
      <sheetName val="3,3_EXC-ROCA"/>
      <sheetName val="5,1_CRUDO DE RIO 6&quot;"/>
      <sheetName val="5,2_AFIRMADO"/>
      <sheetName val="5,3_SUBBASE"/>
      <sheetName val="5,4_BASE"/>
      <sheetName val="5,5_ARENA"/>
      <sheetName val="6,3_MURO-LADRILLO"/>
      <sheetName val="6,6_ACELERANTE"/>
      <sheetName val="6,9_CONCRETO-MDC"/>
      <sheetName val="6,10_BOLSACRETO"/>
      <sheetName val="7,5_CUNETA-TRIAN"/>
      <sheetName val="7,12_ALC-NOVALOC"/>
      <sheetName val="8,4_ACERO PDR 60"/>
      <sheetName val="8,5_ACERO A37"/>
      <sheetName val="10,2_CER-6HILOS"/>
      <sheetName val="10,5_CASETA-VIG"/>
      <sheetName val="10,8_EMPRADIZACION"/>
      <sheetName val="10,9_AGROMANTO"/>
      <sheetName val="10,13_GEOTEXTIL-NT1600"/>
      <sheetName val="10,14_GEOTEXTIL-BX30"/>
      <sheetName val="10,15_GEOTEXTIL-BX90"/>
      <sheetName val="10,16_GEODREN-H=1"/>
      <sheetName val="10,17_INST-GEOTEXTIL"/>
      <sheetName val="10,18_INST-GEOMEMBRANA"/>
      <sheetName val="10,20_LIMP-ALCANT"/>
      <sheetName val="10,21_LIMP-CUN-AC"/>
      <sheetName val="10,22_LIMP-CUNETAS"/>
      <sheetName val="10,23_MTO-TIPO1"/>
      <sheetName val="10,24_MTO-TIPO2"/>
      <sheetName val="10,25_DEMO-CONCRETO"/>
      <sheetName val="10,26_ROCERIA"/>
      <sheetName val="10,27_ESCARIFICACION"/>
      <sheetName val="10,28_PERFILADO"/>
      <sheetName val="10,29_CUNETEO"/>
      <sheetName val="10,30_QUIEBRAPATAS"/>
      <sheetName val="10,31_CERRAMIENTO-MALLA"/>
      <sheetName val="10,32_PUESTA-TIERRA"/>
      <sheetName val="10,33_RETIRO-DISP"/>
      <sheetName val="10,34_TUBO-CONDUCTOR"/>
      <sheetName val="10,35_REPALEO-MAT"/>
      <sheetName val="10,36_AYUDANTE"/>
      <sheetName val="10,37_OFICIAL"/>
      <sheetName val="10,38_AS-BUILT"/>
      <sheetName val="Acta ADICIONALES"/>
      <sheetName val="APU Trinchos"/>
      <sheetName val="APU soldadores"/>
      <sheetName val="APU pantalla"/>
      <sheetName val="APU escuela"/>
      <sheetName val="APU demolicion"/>
      <sheetName val="APU ciment.contrapozo"/>
      <sheetName val="APU base "/>
      <sheetName val="APU Transporte"/>
      <sheetName val="APU movilizacion"/>
      <sheetName val="APU carcamo"/>
      <sheetName val="APU excavacion maquina"/>
      <sheetName val="APU limpieza cuneta"/>
      <sheetName val="APU saco suelo"/>
      <sheetName val="APU relleno"/>
      <sheetName val="APU barreras"/>
      <sheetName val="APU MOTOBOMBA"/>
      <sheetName val="Hundimientocontrapozo"/>
      <sheetName val="Pantalla contencion"/>
      <sheetName val="Estabilizacion 412"/>
      <sheetName val="Escuela"/>
      <sheetName val="K1+500"/>
      <sheetName val="RETROLLANTA"/>
      <sheetName val="PE_FAC-DESCARGADERO"/>
      <sheetName val="CUADRO RESUMEN."/>
      <sheetName val="MATRIZ"/>
      <sheetName val="MATERIAL TRANSPORTADO"/>
      <sheetName val="MATERIAL TRANSPORTADO POR PLACA"/>
      <sheetName val="VIAJES CORTOS"/>
      <sheetName val="CARROTANQUES"/>
      <sheetName val="VOLQUETAS POR DIAS"/>
      <sheetName val="Lita Insumos"/>
      <sheetName val="ESQUEMAS"/>
      <sheetName val="Tablas basicas"/>
      <sheetName val="Resumen X actividad"/>
      <sheetName val="Placa taladro"/>
      <sheetName val="Contrapozo"/>
      <sheetName val="CunetasALL"/>
      <sheetName val="Desarenador"/>
      <sheetName val="Filtro Frances"/>
      <sheetName val="Anclajes"/>
      <sheetName val="prog.loc+via"/>
      <sheetName val="Prog Locac"/>
      <sheetName val="Prog Vía acc"/>
      <sheetName val="Cuadro1"/>
      <sheetName val="VIA PRADO"/>
      <sheetName val="CUADRO  (5)"/>
      <sheetName val="Hoja5"/>
      <sheetName val="costo de actividades de cuadril"/>
      <sheetName val="cuadrillas"/>
      <sheetName val="festivos"/>
      <sheetName val="TRAZ MAT 2081 "/>
      <sheetName val="MAT. 2081"/>
      <sheetName val="CONSOLIDADO"/>
      <sheetName val="MOVILIZACION"/>
      <sheetName val="MEM 7S-J2"/>
      <sheetName val="MEM ESTACION 3"/>
      <sheetName val="MEM INF2037"/>
      <sheetName val="MEM ESTACION 5"/>
      <sheetName val="MEM INF2081"/>
      <sheetName val="MEM PLANTA 5"/>
      <sheetName val="MEM PLANDESH"/>
      <sheetName val="MEM P0247"/>
      <sheetName val="MEM P0414"/>
      <sheetName val="MEM POZO 414 CONEXION CASETA "/>
      <sheetName val="MEM P1524"/>
      <sheetName val="MEM P2078"/>
      <sheetName val="MEM P2178 "/>
      <sheetName val="MEM P219"/>
      <sheetName val="MEM P249"/>
      <sheetName val="MEM POZO 564"/>
      <sheetName val="MEM P097"/>
      <sheetName val="MEM J5"/>
      <sheetName val="DB NUEVO ABRIL"/>
      <sheetName val="DB NUEVO MAYO"/>
      <sheetName val="ESTACION 2"/>
      <sheetName val="ESTACION 4"/>
      <sheetName val="POZO 1838"/>
      <sheetName val="RESUMEN "/>
      <sheetName val="SABANA GENERAL ABRIL"/>
      <sheetName val="REPORTE DIARIO"/>
      <sheetName val="jose"/>
      <sheetName val="DB MAYO V2"/>
      <sheetName val="TARIFAS SIN ORD"/>
      <sheetName val="REPORTE SEMANAL "/>
      <sheetName val="TABPOZO"/>
      <sheetName val="TABLA DINAMICA"/>
      <sheetName val="REPORTE SEMANAL OXY"/>
      <sheetName val="cuadrillas de mayo"/>
      <sheetName val="PESOS"/>
      <sheetName val="PESOS (2)"/>
      <sheetName val="PESOS (3)"/>
      <sheetName val="GRAFICA-SEMANAL"/>
      <sheetName val="Preliminares"/>
      <sheetName val="DB MAYO v1"/>
      <sheetName val="VR CTO"/>
      <sheetName val="SABANAGENERAL"/>
      <sheetName val="SABANAGENERAL (2)"/>
      <sheetName val="SABANAGENERAL (3)"/>
      <sheetName val="DB A LA FECHA"/>
      <sheetName val="SABANA DICIEMBRE"/>
      <sheetName val="DB form"/>
      <sheetName val="pendietes act nO. 7"/>
      <sheetName val="As builts"/>
      <sheetName val="blanco"/>
      <sheetName val="L crudo 6&quot; est6-est7"/>
      <sheetName val="1082 tapon"/>
      <sheetName val="882 tapon"/>
      <sheetName val="SABANA L CRUDO NOV 387002"/>
      <sheetName val="1U marco H"/>
      <sheetName val="96 pintura  H"/>
      <sheetName val="112 Desm"/>
      <sheetName val="145 pintura marco H"/>
      <sheetName val="189 Desm"/>
      <sheetName val="193 pintura marco H"/>
      <sheetName val="194 pintura marco H"/>
      <sheetName val="235 Desm"/>
      <sheetName val="289 Tapon"/>
      <sheetName val="318 pintura marco H"/>
      <sheetName val="341 Desm"/>
      <sheetName val="357 Cv"/>
      <sheetName val="357 L"/>
      <sheetName val="440 Desm"/>
      <sheetName val="442 Desm"/>
      <sheetName val="466 L"/>
      <sheetName val="492 L"/>
      <sheetName val="509 marco H"/>
      <sheetName val="575 L Flex"/>
      <sheetName val="607 pintura marco H's"/>
      <sheetName val="619 Cv"/>
      <sheetName val="619 L"/>
      <sheetName val="716 Desm"/>
      <sheetName val="765 pintura marco H"/>
      <sheetName val="810 Cv"/>
      <sheetName val="810 L"/>
      <sheetName val="823 Cv Modif"/>
      <sheetName val="868 Cv"/>
      <sheetName val="868 L"/>
      <sheetName val="917 Cv Reub"/>
      <sheetName val="917 L"/>
      <sheetName val="918 pintura marco H"/>
      <sheetName val="1001 Cv Modif"/>
      <sheetName val="1005 Desm"/>
      <sheetName val="1026 L"/>
      <sheetName val="1041 Cv"/>
      <sheetName val="1041 L Flex"/>
      <sheetName val="1047 Cv"/>
      <sheetName val="1047 L"/>
      <sheetName val="1052 Cv"/>
      <sheetName val="1052 L Flex 3&quot; SS-49 A"/>
      <sheetName val="1064 L Flex 3&quot; SS-49 A"/>
      <sheetName val="1067 Desm"/>
      <sheetName val="1098 Cv"/>
      <sheetName val="1098 L"/>
      <sheetName val="1109 Desm"/>
      <sheetName val="1199 Cv"/>
      <sheetName val="1199 L"/>
      <sheetName val="1292 Vte"/>
      <sheetName val="1482 Desm"/>
      <sheetName val="1483 Cv"/>
      <sheetName val="1483 L Flex"/>
      <sheetName val="1578 Desm"/>
      <sheetName val="1710 Desm"/>
      <sheetName val="1725 L"/>
      <sheetName val="1746 Cv"/>
      <sheetName val="1746 L"/>
      <sheetName val="1816 Cv"/>
      <sheetName val="1816 L Flex 3&quot;"/>
      <sheetName val="1883 L Vte"/>
      <sheetName val="2097 pintura marco H"/>
      <sheetName val="2101 Eme"/>
      <sheetName val="2103 Emerg"/>
      <sheetName val="2103 L Flex 3&quot; a SS-81A"/>
      <sheetName val="2108 L Flex 3&quot; SS-49 A"/>
      <sheetName val="2109 pintura marco H"/>
      <sheetName val="2153 pintura marco H"/>
      <sheetName val="2157 Cv"/>
      <sheetName val="2157 L Flex 3&quot; SS-49 A"/>
      <sheetName val="2163 pintura marco H"/>
      <sheetName val="2165 pintura marco H"/>
      <sheetName val="2178 pintura marco H's"/>
      <sheetName val="2185 Fac Ht"/>
      <sheetName val="2186 Fac Ht"/>
      <sheetName val="2198 L Flex 3&quot; a SS-81A"/>
      <sheetName val="2207 Desm"/>
      <sheetName val="2213 marco H"/>
      <sheetName val="2244 Cv"/>
      <sheetName val="2244 L Flex"/>
      <sheetName val="2246 Cv"/>
      <sheetName val="2246 L Flex"/>
      <sheetName val="2314 Cv"/>
      <sheetName val="2314 L"/>
      <sheetName val="2318 L"/>
      <sheetName val="2324 marco H"/>
      <sheetName val="2327 Cv"/>
      <sheetName val="2327 L"/>
      <sheetName val="2333 L"/>
      <sheetName val="2344 Cv"/>
      <sheetName val="2344 L"/>
      <sheetName val="2345 Cv"/>
      <sheetName val="2345 L"/>
      <sheetName val="2576 Cv"/>
      <sheetName val="2576 L Flex"/>
      <sheetName val="2585 Cv"/>
      <sheetName val="2585 L"/>
      <sheetName val="2608 Cv"/>
      <sheetName val="2608 L"/>
      <sheetName val="2642 Cv"/>
      <sheetName val="2642 L"/>
      <sheetName val="2732 L Flex 3&quot; SS-49 A"/>
      <sheetName val="2792 L Flex Vte"/>
      <sheetName val="2795 L Flex Vte"/>
      <sheetName val="2797 L Flex Vte"/>
      <sheetName val="96 pintura marco H"/>
      <sheetName val="333 L Vte"/>
      <sheetName val="blanco (23)"/>
      <sheetName val="SABANA L CRUDO PROY DIC 387002"/>
      <sheetName val="blanco (2)"/>
      <sheetName val="LINEA 12&quot; OLEODUCTO Proy"/>
      <sheetName val="065 Cv"/>
      <sheetName val="77 pintura marco H Proy"/>
      <sheetName val="85 pintura marco H Proy"/>
      <sheetName val="88 pintura marco H Proy"/>
      <sheetName val="105 Cv"/>
      <sheetName val="276 Cv"/>
      <sheetName val="276 L Proy"/>
      <sheetName val="295 L Proy"/>
      <sheetName val="438 Cv"/>
      <sheetName val="467 Cv"/>
      <sheetName val="509 L Proy"/>
      <sheetName val="555 L Proy"/>
      <sheetName val="571 pintura marco H Proy"/>
      <sheetName val="589 pintura marco H Proy"/>
      <sheetName val="653 Cv"/>
      <sheetName val="716 Cv"/>
      <sheetName val="908 pintura marco H Proy"/>
      <sheetName val="923 pintura marco H Proy"/>
      <sheetName val="1047 pintura marco H Proy"/>
      <sheetName val="1051 L Flex Proy"/>
      <sheetName val="1053 Cv"/>
      <sheetName val="1058 L Flex Proy"/>
      <sheetName val="1072 Cv"/>
      <sheetName val="1073 Cv"/>
      <sheetName val="1084 L SS 145 Proy"/>
      <sheetName val="1198 L"/>
      <sheetName val="1199 pintura marco H Proy"/>
      <sheetName val="1256 pintura marco H Proy"/>
      <sheetName val="1563 pintura marco H Proy"/>
      <sheetName val="1614 pintura marco H Proy"/>
      <sheetName val="1674 pintura marco H Proy"/>
      <sheetName val="1679 L Proy"/>
      <sheetName val="1714 pintura marco H Proy"/>
      <sheetName val="1746 pintura marco H Proy"/>
      <sheetName val="1883 pintura marco H Proy"/>
      <sheetName val="2102 pintura marco H Proy"/>
      <sheetName val="2103 Desm Proy"/>
      <sheetName val="2105 pintura marco H Proy"/>
      <sheetName val="2108 pintura marco H Proy"/>
      <sheetName val="2109 Desm Proy"/>
      <sheetName val="2136 L Flex Proy"/>
      <sheetName val="2142 Cv"/>
      <sheetName val="2153 Desm Proy"/>
      <sheetName val="2167 pintura marco H Proy"/>
      <sheetName val="2168 L Flex Proy"/>
      <sheetName val="2185 pintura marco H Proy"/>
      <sheetName val="2191 Cv"/>
      <sheetName val="2198 Desm Proy"/>
      <sheetName val="2218 Cv"/>
      <sheetName val="2219 Cv"/>
      <sheetName val="2221 L Flex Proy"/>
      <sheetName val="2248 Cv"/>
      <sheetName val="2248 L Flex Proy"/>
      <sheetName val="2304 pintura marco H Proy"/>
      <sheetName val="2314 pintura marco H Proy"/>
      <sheetName val="2320 L Flex Proy"/>
      <sheetName val="2324 pintura marco H Proy"/>
      <sheetName val="2328 pintura marco H Proy"/>
      <sheetName val="2571 Cv"/>
      <sheetName val="2575 Cv"/>
      <sheetName val="2577 L Flex Proy"/>
      <sheetName val="2582 Cv"/>
      <sheetName val="2584 Cv"/>
      <sheetName val="2588 Cv"/>
      <sheetName val="2588 L Flex Proy"/>
      <sheetName val="2593 Cv"/>
      <sheetName val="2600 Cv"/>
      <sheetName val="2602 L Flex Proy"/>
      <sheetName val="2611 L Flex Proy"/>
      <sheetName val="2637 pintura marco H Proy"/>
      <sheetName val="2789 Cv"/>
      <sheetName val="2789 L Flex Proy"/>
      <sheetName val="2790 Cv"/>
      <sheetName val="135 Desm Colec"/>
      <sheetName val="192  Cv "/>
      <sheetName val="192 L"/>
      <sheetName val="212 Cv"/>
      <sheetName val="212 L"/>
      <sheetName val="224 L Desm"/>
      <sheetName val="229 L al  ss 42"/>
      <sheetName val="251 L al  ss 42"/>
      <sheetName val="781 L al  ss 42"/>
      <sheetName val="914 L al  ss 42"/>
      <sheetName val="1037 L al  ss 42"/>
      <sheetName val="1352 L al  ss 42"/>
      <sheetName val="2031 L al  ss 42"/>
      <sheetName val="2058 L al  ss 42"/>
      <sheetName val="2110 L al  ss 42"/>
      <sheetName val="355 L Cambio"/>
      <sheetName val="509 L"/>
      <sheetName val="597 L"/>
      <sheetName val="745 L Flex"/>
      <sheetName val="745 Cv"/>
      <sheetName val="823 Cv"/>
      <sheetName val="823 L"/>
      <sheetName val="884 L"/>
      <sheetName val="915 L Desm"/>
      <sheetName val="940 Cv m"/>
      <sheetName val="1002 Cv"/>
      <sheetName val="1002 L"/>
      <sheetName val="1045 Cv"/>
      <sheetName val="1045 L Flex"/>
      <sheetName val="1651 Cv"/>
      <sheetName val="1651 L"/>
      <sheetName val="1725 Cv M"/>
      <sheetName val="464 781 L a SS 42"/>
      <sheetName val="229 L a SS 42"/>
      <sheetName val="914 L a SS 42"/>
      <sheetName val="1037 L a SS 42"/>
      <sheetName val="1191 1411 Desm Colec"/>
      <sheetName val="1314 L Colect"/>
      <sheetName val="1349 2305 2306 Desm Colec"/>
      <sheetName val="1352 L a SS 42"/>
      <sheetName val="2031 La SS 42"/>
      <sheetName val="2058 La SS 42"/>
      <sheetName val="2110 La SS 42"/>
      <sheetName val="2112 L Flex"/>
      <sheetName val="2122 Cv"/>
      <sheetName val="2122 L"/>
      <sheetName val="2149 L Flex a SS 95"/>
      <sheetName val="2150 LFlex a SS 95"/>
      <sheetName val="2200 L Flex a SS 95"/>
      <sheetName val="2146 Cv"/>
      <sheetName val="2146 L"/>
      <sheetName val="2147 Cv"/>
      <sheetName val="2147 L"/>
      <sheetName val="2178 Cv"/>
      <sheetName val="2178 L Flex"/>
      <sheetName val="2206 L Flex"/>
      <sheetName val="2207 L Flex"/>
      <sheetName val="2212 Cv"/>
      <sheetName val="2212 L Flex"/>
      <sheetName val="2217 L"/>
      <sheetName val="2217 Cv"/>
      <sheetName val="2330 L"/>
      <sheetName val="2331 L Flex"/>
      <sheetName val="2332 Cv"/>
      <sheetName val="2332L Flex"/>
      <sheetName val="2332L Ac"/>
      <sheetName val="2339 L y Desm"/>
      <sheetName val="2381 L AC"/>
      <sheetName val="2381 L Flex"/>
      <sheetName val="2624 Cv"/>
      <sheetName val="2624 L"/>
      <sheetName val="2732 L"/>
      <sheetName val="2732 Cv"/>
      <sheetName val="SABANA SS NOV 477010"/>
      <sheetName val="SS-9 Str"/>
      <sheetName val="SS-39B Pintura marco H"/>
      <sheetName val="SS-41 Hot tap"/>
      <sheetName val="SS-41A pintura marco H"/>
      <sheetName val="SS 52 Desm"/>
      <sheetName val="SS- 58 B Str"/>
      <sheetName val="SS-77B pintura marco H"/>
      <sheetName val="SS-81A pintura marco H"/>
      <sheetName val="SS-95 pintura marco H"/>
      <sheetName val="SS-98A pintura marco H"/>
      <sheetName val="SS 98A LG"/>
      <sheetName val="SS 98A LG (2)"/>
      <sheetName val="SS 98A LM"/>
      <sheetName val="SS-98B LG"/>
      <sheetName val="SS-99 LG Vte"/>
      <sheetName val="SS-99 LM Vte"/>
      <sheetName val="SS-100B LG"/>
      <sheetName val="SS-100B LM"/>
      <sheetName val="SS- 105 Str"/>
      <sheetName val="SS- 106 C LG"/>
      <sheetName val="SS- 106 C LM"/>
      <sheetName val="SS-106 C Str"/>
      <sheetName val="SS-109 pintura marco H"/>
      <sheetName val="SS-120A pintura marco H"/>
      <sheetName val="SS-128 pintura marco H"/>
      <sheetName val="SS-135 Emerg"/>
      <sheetName val="SS-145 Vte"/>
      <sheetName val="SS-154B LM"/>
      <sheetName val="blanco (3)"/>
      <sheetName val="L FLEX FACTURADAS 2008 (2)"/>
      <sheetName val="SABANA FLEX 2008 387002"/>
      <sheetName val="SABANA FLEX 2008"/>
      <sheetName val="SABANA FLEX 2008 477010"/>
      <sheetName val="L FLEX FACTURADAS 2008"/>
      <sheetName val="SABANA SS SEP 477010"/>
      <sheetName val="SS 8 B Lm"/>
      <sheetName val="SS-26 LG"/>
      <sheetName val="SS-26 LM"/>
      <sheetName val="SS-26 Str"/>
      <sheetName val="SS 34  Str Ampl"/>
      <sheetName val="SS 035"/>
      <sheetName val="SS-39 LG Rep"/>
      <sheetName val="SS 39A  Str Ampl"/>
      <sheetName val="SS 39B Lg"/>
      <sheetName val="SS 39B Lm"/>
      <sheetName val="SS 57 Lg"/>
      <sheetName val="SS 80 lg"/>
      <sheetName val="SS 88 F Lg"/>
      <sheetName val="SS 88 F LM"/>
      <sheetName val="SS 88 F Str"/>
      <sheetName val="SS-95 Var"/>
      <sheetName val="SS 95B Str"/>
      <sheetName val="SS-98a Lm"/>
      <sheetName val="SS 99 Lg"/>
      <sheetName val="SS 99 Lm "/>
      <sheetName val="SS 0106 Lg"/>
      <sheetName val="SS 109 Lg Ok"/>
      <sheetName val="SS 111 Desm"/>
      <sheetName val="SS 120 a Str"/>
      <sheetName val="SS 124 Str Amp"/>
      <sheetName val="SS 128 Lg"/>
      <sheetName val="SS 128 Lm"/>
      <sheetName val="0088"/>
      <sheetName val="318"/>
      <sheetName val="515"/>
      <sheetName val="917"/>
      <sheetName val="ADJUNTOS"/>
      <sheetName val="B.D.REPORTES"/>
      <sheetName val="AFES"/>
      <sheetName val="AFEs_Doris"/>
      <sheetName val="AFE'S"/>
      <sheetName val="Actividades"/>
      <sheetName val="B.D.-Reportes"/>
      <sheetName val="T.D.-Niv.Corte"/>
      <sheetName val="T.D.-Niv.Relleno"/>
      <sheetName val="T.D.-Niv.Afirmado"/>
      <sheetName val="T.D.-Niv.Mezcla"/>
      <sheetName val="Conversión Emulsión"/>
      <sheetName val="ZODMES(LOC)"/>
      <sheetName val="6111(pozo)"/>
      <sheetName val="6310(pozo)"/>
      <sheetName val="6103(POZO)"/>
      <sheetName val="6116(pozo)"/>
      <sheetName val="6118(pozo)"/>
      <sheetName val="VIA(2)"/>
      <sheetName val="B.D.REPORTES."/>
      <sheetName val="11-11-10"/>
      <sheetName val="12-11-10"/>
      <sheetName val="13-11-10"/>
      <sheetName val="14-11-10"/>
      <sheetName val="15-11-10"/>
      <sheetName val="16-11-10"/>
      <sheetName val="17-11-10"/>
      <sheetName val="18-11-10"/>
      <sheetName val="19-11-10"/>
      <sheetName val="20-11-10"/>
      <sheetName val="21-11-10"/>
      <sheetName val="22-11-10"/>
      <sheetName val="23-11-10"/>
      <sheetName val="24-11-10"/>
      <sheetName val="25-11-10"/>
      <sheetName val="26-11-10"/>
      <sheetName val="27-11-10"/>
      <sheetName val="28-11-10"/>
      <sheetName val="29-11-10"/>
      <sheetName val="30-11-10"/>
      <sheetName val="01-12-10"/>
      <sheetName val="02-12-10"/>
      <sheetName val="03-12-10"/>
      <sheetName val="04-12-10"/>
      <sheetName val="05-12-10"/>
      <sheetName val="06-12-10"/>
      <sheetName val="07-12-10"/>
      <sheetName val="08-12-10"/>
      <sheetName val="09-12-10"/>
      <sheetName val="10-12-10"/>
      <sheetName val="11-12-10"/>
      <sheetName val="12-12-10"/>
      <sheetName val="13-12-10"/>
      <sheetName val="14-12-10"/>
      <sheetName val="15-12-10"/>
      <sheetName val="16-12-10"/>
      <sheetName val="17-12-10"/>
      <sheetName val="18-12-10"/>
      <sheetName val="19-12-10"/>
      <sheetName val="20-12-10"/>
      <sheetName val="IDO (2)"/>
      <sheetName val="Tablas"/>
      <sheetName val="Datos de escala temporal"/>
      <sheetName val="RRHH"/>
      <sheetName val="HrsP"/>
      <sheetName val="HSE"/>
      <sheetName val="IDO"/>
      <sheetName val="ISO"/>
      <sheetName val="AVP"/>
      <sheetName val="PENDIENTES X COBRAR"/>
      <sheetName val="BITACORA"/>
      <sheetName val="UTILI-FRENTE"/>
      <sheetName val="ABIMAELXPAGAR"/>
      <sheetName val="INCLUYO_EDUIN"/>
      <sheetName val="AVP (2)"/>
      <sheetName val="PROYECCION"/>
      <sheetName val="CUADRO DE CANTIDADES"/>
      <sheetName val="ACTA_2"/>
      <sheetName val="AJUSTE CANTIDADES"/>
      <sheetName val="PROYECCIONES"/>
      <sheetName val="HOMOLOGACION DE CANTIDADES"/>
      <sheetName val="CCDO"/>
      <sheetName val="BALANCE"/>
      <sheetName val="PDT"/>
      <sheetName val="PDT_SEG"/>
      <sheetName val="CCRO"/>
      <sheetName val="CCDO_OPC"/>
      <sheetName val="HRP"/>
      <sheetName val="0013"/>
      <sheetName val="VIA0013"/>
      <sheetName val="0039"/>
      <sheetName val="VIA0039"/>
      <sheetName val="0049"/>
      <sheetName val="0052"/>
      <sheetName val="0057"/>
      <sheetName val="VIA0057"/>
      <sheetName val="0065"/>
      <sheetName val="VIA0065"/>
      <sheetName val="0066"/>
      <sheetName val="0077"/>
      <sheetName val="0082"/>
      <sheetName val="VIA0082"/>
      <sheetName val="0086"/>
      <sheetName val="0094"/>
      <sheetName val="VIA0094"/>
      <sheetName val="VIA0097"/>
      <sheetName val="0105"/>
      <sheetName val="0109"/>
      <sheetName val="0186"/>
      <sheetName val="0196"/>
      <sheetName val="0197"/>
      <sheetName val="0214"/>
      <sheetName val="0239"/>
      <sheetName val="0262"/>
      <sheetName val="0264"/>
      <sheetName val="0286"/>
      <sheetName val="0315"/>
      <sheetName val="0342"/>
      <sheetName val="0419"/>
      <sheetName val="0423"/>
      <sheetName val="0433"/>
      <sheetName val="VIA0433"/>
      <sheetName val="0436"/>
      <sheetName val="0471"/>
      <sheetName val="VIA0471"/>
      <sheetName val="0476"/>
      <sheetName val="0484"/>
      <sheetName val="0506"/>
      <sheetName val="0599"/>
      <sheetName val="0618"/>
      <sheetName val="0627"/>
      <sheetName val="0637"/>
      <sheetName val="1098"/>
      <sheetName val="VIA1098"/>
      <sheetName val="1109"/>
      <sheetName val="1110"/>
      <sheetName val="VIA1110"/>
      <sheetName val="1111"/>
      <sheetName val="1115"/>
      <sheetName val="VIA1115"/>
      <sheetName val="1116"/>
      <sheetName val="VIA1116"/>
      <sheetName val="1123"/>
      <sheetName val="VIA1123"/>
      <sheetName val="1124"/>
      <sheetName val="1125"/>
      <sheetName val="1483"/>
      <sheetName val="VIA1483"/>
      <sheetName val="1487"/>
      <sheetName val="1494"/>
      <sheetName val="VIA1494"/>
      <sheetName val="1495"/>
      <sheetName val="1519"/>
      <sheetName val="1524"/>
      <sheetName val="1589"/>
      <sheetName val="1590"/>
      <sheetName val="1624"/>
      <sheetName val="1626"/>
      <sheetName val="VIA1626"/>
      <sheetName val="1636"/>
      <sheetName val="1674"/>
      <sheetName val="VIA1674"/>
      <sheetName val="1699"/>
      <sheetName val="VIA1699"/>
      <sheetName val="1700"/>
      <sheetName val="VIA1700"/>
      <sheetName val="0 (1)"/>
      <sheetName val="nivelacion  Corte"/>
      <sheetName val="nivelacion  Relleno"/>
      <sheetName val="nivelacion Afirmado"/>
      <sheetName val="Emulsion "/>
      <sheetName val="nivelacion  Corte via"/>
      <sheetName val="nivelacion  Relleno via"/>
      <sheetName val="nivelacion Afirmado via"/>
      <sheetName val="ZODMES(VIA)"/>
      <sheetName val="nivelacion Afirma VIA"/>
      <sheetName val="Emulsion"/>
      <sheetName val="Reportes"/>
      <sheetName val="LOC(1)"/>
      <sheetName val="LOC(2)"/>
      <sheetName val="VIA(1)"/>
      <sheetName val="Emulsión Ajustada"/>
      <sheetName val="INFORME EJECUTIVO"/>
      <sheetName val="Módulo1"/>
      <sheetName val="RESUME DAILY REP"/>
      <sheetName val="CIVIL DAILY REP"/>
      <sheetName val="UNDERG PIPING REP"/>
      <sheetName val="ELECT,INST DAILY REP"/>
      <sheetName val="TANKS DAILY REP"/>
      <sheetName val="MECH AND PIP REP"/>
      <sheetName val="ELEC.INT. WIRING_CONECT"/>
      <sheetName val="INST. INSTRUMENT PROD"/>
      <sheetName val="PIP. WELDS PROD HP1"/>
      <sheetName val="PIP. WELDS PROD HP2"/>
      <sheetName val="PIP. WELDS PROD LP1"/>
      <sheetName val="PIP. WELDS PROD LP2"/>
      <sheetName val="MECH. Project Tracking"/>
      <sheetName val="Sheet1"/>
      <sheetName val="Acta Locacion"/>
      <sheetName val="LOCACION"/>
      <sheetName val="PISCINA"/>
      <sheetName val="Filtros subsuperficiales "/>
      <sheetName val="Filtro de 6"/>
      <sheetName val="CUNETAS "/>
      <sheetName val="Dren hor"/>
      <sheetName val="Area taladro"/>
      <sheetName val="Foso quemado"/>
      <sheetName val="Tub 8&quot;"/>
      <sheetName val="C. Vigilancia"/>
      <sheetName val="C. Quimicos"/>
      <sheetName val="placa bombas"/>
      <sheetName val="Skimmers"/>
      <sheetName val="Diques de contencion"/>
      <sheetName val="Zanjas de coronacion"/>
      <sheetName val="Trinchos"/>
      <sheetName val="Descoles escalonados"/>
      <sheetName val="Cerca en alambre de puas"/>
      <sheetName val="Fosos de disparo"/>
      <sheetName val="empradizacion"/>
      <sheetName val="Ssi. iluminacion"/>
      <sheetName val="APU Filtro 6&quot;"/>
      <sheetName val="APU concreto 1500"/>
      <sheetName val="APU concreto 2500"/>
      <sheetName val="APU concreto 3000"/>
      <sheetName val="APU acero refuerzo"/>
      <sheetName val="APU TUBERI8&quot;"/>
      <sheetName val="Mamposteria"/>
      <sheetName val="Triturado"/>
      <sheetName val="APU desarenador"/>
      <sheetName val="APU skimer"/>
      <sheetName val="APU SUBBASE "/>
      <sheetName val="APU iluminacion"/>
      <sheetName val="APU Moviydesmovi"/>
      <sheetName val="CERRAMIENTOS"/>
      <sheetName val="Zanja de coronacion"/>
      <sheetName val="Descoles en sacos S-C"/>
      <sheetName val="Barreras en sacos de S-C"/>
      <sheetName val="Carcavas via de acceso"/>
      <sheetName val="Demoliciones"/>
      <sheetName val="Rellenos"/>
      <sheetName val="Cargue"/>
      <sheetName val="Biomanto"/>
      <sheetName val="Vía de Acceso"/>
      <sheetName val="DE"/>
      <sheetName val="IT"/>
      <sheetName val="Dat"/>
      <sheetName val="Kxm"/>
      <sheetName val="Em"/>
      <sheetName val="O C"/>
      <sheetName val=" V"/>
      <sheetName val="CA"/>
      <sheetName val=" E"/>
      <sheetName val="RD"/>
      <sheetName val="TR"/>
      <sheetName val="MH"/>
      <sheetName val="OC"/>
      <sheetName val="OR"/>
      <sheetName val="Ad"/>
      <sheetName val="Form5 _Pág_ 1"/>
      <sheetName val="Enero 3"/>
      <sheetName val="Enero 4"/>
      <sheetName val="Enero 5"/>
      <sheetName val="Enero 6"/>
      <sheetName val="Enero 7"/>
      <sheetName val="Enero 8"/>
      <sheetName val="Enero 9"/>
      <sheetName val="Enero 10"/>
      <sheetName val="Enero 11"/>
      <sheetName val="Enero 12"/>
      <sheetName val="Enero 13"/>
      <sheetName val="Enero 14"/>
      <sheetName val="Enero 15"/>
      <sheetName val="Enero 16"/>
      <sheetName val="Enero 17"/>
      <sheetName val="Enero 18"/>
      <sheetName val="Enero 19"/>
      <sheetName val="Enero 20"/>
      <sheetName val="Enero 21"/>
      <sheetName val="Enero "/>
      <sheetName val="Enero 1"/>
      <sheetName val="Enero 199"/>
      <sheetName val="Enero 1989"/>
      <sheetName val="Enero 2"/>
      <sheetName val="Enero 89"/>
      <sheetName val="Enero AA129"/>
      <sheetName val="Enero89"/>
      <sheetName val="Enero1"/>
      <sheetName val="Enero 198"/>
      <sheetName val="Base de Diseño"/>
      <sheetName val="Diagnóstico"/>
      <sheetName val="Ppto total"/>
      <sheetName val="Cimentación"/>
      <sheetName val="Parámetros"/>
      <sheetName val="Resumen tubería"/>
      <sheetName val="Tabla 4.1 Distrito Nº1"/>
      <sheetName val="Tabla 4.2 Distrito Nº2"/>
      <sheetName val="Tabal 4.3 Resumén distritos"/>
      <sheetName val="Tabla 4.4 Sistemas"/>
      <sheetName val="Insuficiencia"/>
      <sheetName val="Ppto alcantarillado"/>
      <sheetName val="ANALIS JORNAL REAL"/>
      <sheetName val="PPTO DIAGNOSTICO"/>
      <sheetName val="FORMATO PPTO DE CIERRE"/>
      <sheetName val="LISTADO DE MATERIAL"/>
      <sheetName val="ANEXO FORMULARIO CANTIDADES"/>
      <sheetName val="ANEXO CALCULO AU"/>
      <sheetName val="ANEXO INVERSION AMBIENTAL"/>
      <sheetName val="APU I&amp;D (2)"/>
      <sheetName val="LISTADO DE PRECIOS"/>
      <sheetName val="LISTADO DE PRECIOS (2)"/>
      <sheetName val="APU OBRAS"/>
      <sheetName val="CONSOLIDADO REST ITUANGO"/>
      <sheetName val="Flujo De Caja panor 1"/>
      <sheetName val="HTA Y EQUIPO"/>
      <sheetName val="TRANSPORTE (2)"/>
      <sheetName val="F.C. SEDE PRINCIPAL"/>
      <sheetName val="APU I&amp;D"/>
      <sheetName val="LISTADO DE INSUMO"/>
      <sheetName val="EXPLOSION DE INSUMOS"/>
      <sheetName val="CONSOLIDADO DE INSUMOS"/>
      <sheetName val="T133-134"/>
      <sheetName val="T132-133"/>
      <sheetName val="T130-131"/>
      <sheetName val="4. G2. Sur - LOS PARRAS  3472"/>
      <sheetName val="SABANETA 3335"/>
      <sheetName val="AJIZAL 3335"/>
      <sheetName val="Formulario No. 3"/>
      <sheetName val="Desglose del AIU "/>
      <sheetName val="01051.02"/>
      <sheetName val="01052.01"/>
      <sheetName val="01053.01"/>
      <sheetName val="01054.01"/>
      <sheetName val="01057.03"/>
      <sheetName val="01065.03"/>
      <sheetName val="01051.01"/>
      <sheetName val="01030.02"/>
      <sheetName val="01065.04"/>
      <sheetName val="01065.05"/>
      <sheetName val="01065.06"/>
      <sheetName val="01090.01"/>
      <sheetName val="02001.02"/>
      <sheetName val="02008.02"/>
      <sheetName val="02010.01"/>
      <sheetName val="02010.02"/>
      <sheetName val="02010.05"/>
      <sheetName val="02010.16"/>
      <sheetName val="02020.01"/>
      <sheetName val="02020.02"/>
      <sheetName val="02040.05"/>
      <sheetName val="02040.07"/>
      <sheetName val="02040.10"/>
      <sheetName val="02080.01"/>
      <sheetName val="02210.06"/>
      <sheetName val="02210.07"/>
      <sheetName val="02210.08"/>
      <sheetName val="02210.10"/>
      <sheetName val="02212.01"/>
      <sheetName val="02212.02"/>
      <sheetName val="03010.02"/>
      <sheetName val="03020.01"/>
      <sheetName val="03030.01"/>
      <sheetName val="03030.02"/>
      <sheetName val="03070.01"/>
      <sheetName val="03070.02"/>
      <sheetName val="03510.01"/>
      <sheetName val="03510.02"/>
      <sheetName val="03510.04"/>
      <sheetName val="03510.07"/>
      <sheetName val="03510.06"/>
      <sheetName val="03520.01"/>
      <sheetName val="03520.04"/>
      <sheetName val="03520.05"/>
      <sheetName val="03550.02"/>
      <sheetName val="02010.15"/>
      <sheetName val="03610.01"/>
      <sheetName val="03610.02"/>
      <sheetName val="03610.03"/>
      <sheetName val="03610.04"/>
      <sheetName val="03610.05"/>
      <sheetName val="03610.06"/>
      <sheetName val="03610.07"/>
      <sheetName val="03616.03"/>
      <sheetName val="03616.04"/>
      <sheetName val="03670.04"/>
      <sheetName val="03670.05"/>
      <sheetName val="03670.06"/>
      <sheetName val="03670.07"/>
      <sheetName val="03670.09"/>
      <sheetName val="05010.09"/>
      <sheetName val="05010.10"/>
      <sheetName val="05020.04"/>
      <sheetName val="05020.08"/>
      <sheetName val="05030.01"/>
      <sheetName val="05030.04"/>
      <sheetName val="05030.08"/>
      <sheetName val="05030.50"/>
      <sheetName val="05030.51"/>
      <sheetName val="05088.01"/>
      <sheetName val="05090.09"/>
      <sheetName val="05100.02"/>
      <sheetName val="05100.03"/>
      <sheetName val="05200.03"/>
      <sheetName val="05520.01"/>
      <sheetName val="05520.02"/>
      <sheetName val="06010.02"/>
      <sheetName val="07013.08"/>
      <sheetName val="07013.09"/>
      <sheetName val="07013.14"/>
      <sheetName val="07020.01"/>
      <sheetName val="07021.01"/>
      <sheetName val="07021.02"/>
      <sheetName val="07030.01"/>
      <sheetName val="07070.01"/>
      <sheetName val="07110.02"/>
      <sheetName val="07110.03"/>
      <sheetName val="08020.06"/>
      <sheetName val="08020.18"/>
      <sheetName val="08020.20"/>
      <sheetName val="08030.03"/>
      <sheetName val="08030.04"/>
      <sheetName val="08030.05"/>
      <sheetName val="08030.06"/>
      <sheetName val="08030.07"/>
      <sheetName val="08030.08"/>
      <sheetName val="08030.09"/>
      <sheetName val="08030.10"/>
      <sheetName val="08060.01"/>
      <sheetName val="08070.01"/>
      <sheetName val="08070.04"/>
      <sheetName val="08070.05"/>
      <sheetName val="08070.06"/>
      <sheetName val="08070.07"/>
      <sheetName val="08070.08"/>
      <sheetName val="08070.09"/>
      <sheetName val="08070.10"/>
      <sheetName val="08070.11"/>
      <sheetName val="08070.12"/>
      <sheetName val="08090.01"/>
      <sheetName val="08110.01"/>
      <sheetName val="08110.03"/>
      <sheetName val="08130.01"/>
      <sheetName val="08170.04"/>
      <sheetName val="08170.05"/>
      <sheetName val="08190.01"/>
      <sheetName val="26101.01"/>
      <sheetName val="26102.01"/>
      <sheetName val="26103.01"/>
      <sheetName val="26301.01"/>
      <sheetName val="26318.01"/>
      <sheetName val="26320.01"/>
      <sheetName val="26342.01"/>
      <sheetName val="26362.01"/>
      <sheetName val="42023.01"/>
      <sheetName val="42304.01"/>
      <sheetName val="42312.01"/>
      <sheetName val="42313.01"/>
      <sheetName val="42314.01"/>
      <sheetName val="43003.01"/>
      <sheetName val="43004.01"/>
      <sheetName val="43007.01"/>
      <sheetName val="43022.01"/>
      <sheetName val="43023.01"/>
      <sheetName val="43023.02"/>
      <sheetName val="43024.01"/>
      <sheetName val="43026.01"/>
      <sheetName val="43026.02"/>
      <sheetName val="44003.01"/>
      <sheetName val="44004.01"/>
      <sheetName val="44022.01"/>
      <sheetName val="44023.01"/>
      <sheetName val="46001.01"/>
      <sheetName val="46002.01"/>
      <sheetName val="46003.01"/>
      <sheetName val="46009.01"/>
      <sheetName val="46010.01"/>
      <sheetName val="47022.01"/>
      <sheetName val="47004.01"/>
      <sheetName val="47030.01"/>
      <sheetName val="47030.02"/>
      <sheetName val="47030.03"/>
      <sheetName val="47030.04"/>
      <sheetName val="47030.05"/>
      <sheetName val="47030.06"/>
      <sheetName val="47035.03"/>
      <sheetName val="47035.04"/>
      <sheetName val="47035.05"/>
      <sheetName val="47035.06"/>
      <sheetName val="47042.01"/>
      <sheetName val="47042.02"/>
      <sheetName val="47107.01"/>
      <sheetName val="47107.02"/>
      <sheetName val="47115.01"/>
      <sheetName val="53015.01"/>
      <sheetName val="53016.01"/>
      <sheetName val="51036.01"/>
      <sheetName val="51036.02"/>
      <sheetName val="51036.03"/>
      <sheetName val="60000.01"/>
      <sheetName val="60000.02"/>
      <sheetName val="60000.03"/>
      <sheetName val="60000.04"/>
      <sheetName val="60000.06"/>
      <sheetName val="60000.08"/>
      <sheetName val="60000.09"/>
      <sheetName val="60000.10"/>
      <sheetName val="60000.12"/>
      <sheetName val="60000.13"/>
      <sheetName val="60000.14"/>
      <sheetName val="72000.01"/>
      <sheetName val="72000.02"/>
      <sheetName val="72000.03"/>
      <sheetName val="72000.04"/>
      <sheetName val="72000.05"/>
      <sheetName val="72000.06"/>
      <sheetName val="72000.07"/>
      <sheetName val="72000.08"/>
      <sheetName val="72000.09"/>
      <sheetName val="72000.10"/>
      <sheetName val="72000.11"/>
      <sheetName val="72000.12"/>
      <sheetName val="72000.13"/>
      <sheetName val="72000.14"/>
      <sheetName val="72000.15"/>
      <sheetName val="72000.16"/>
      <sheetName val="72000.17"/>
      <sheetName val="74000.01"/>
      <sheetName val="74000.02"/>
      <sheetName val="74000.03"/>
      <sheetName val="74000.04"/>
      <sheetName val="74000.09"/>
      <sheetName val="74000.10"/>
      <sheetName val="76000.01"/>
      <sheetName val="76000.02"/>
      <sheetName val="76000.03"/>
      <sheetName val="76000.04"/>
      <sheetName val="02010.51"/>
      <sheetName val="02010.52"/>
      <sheetName val="05020.51"/>
      <sheetName val="05020.52"/>
      <sheetName val="05020.53"/>
      <sheetName val="05020.54"/>
      <sheetName val="05020.55"/>
      <sheetName val="05020.56"/>
      <sheetName val="06010.10"/>
      <sheetName val="05035.01"/>
      <sheetName val="05035.02"/>
      <sheetName val="05080.01"/>
      <sheetName val="06010.11"/>
      <sheetName val="05510.01"/>
      <sheetName val="12100.03"/>
      <sheetName val="12100.04"/>
      <sheetName val="12100.05"/>
      <sheetName val="12100.06"/>
      <sheetName val="12100.07"/>
      <sheetName val="12100.08"/>
      <sheetName val="12100.10"/>
      <sheetName val="12100.11"/>
      <sheetName val="12100.12"/>
      <sheetName val="12100.13"/>
      <sheetName val="12100.14"/>
      <sheetName val="12100.15"/>
      <sheetName val="12100.16"/>
      <sheetName val="12100.17"/>
      <sheetName val="12100.18"/>
      <sheetName val="12100.19"/>
      <sheetName val="12100.20"/>
      <sheetName val="12100.21"/>
      <sheetName val="12100.22"/>
      <sheetName val="Hoja4 (2)"/>
      <sheetName val="Hoja4 (3)"/>
      <sheetName val="4. Norte 2005"/>
      <sheetName val="Inversión"/>
      <sheetName val="A.I.U (2)"/>
      <sheetName val="Datos generales"/>
      <sheetName val="Datos de entrada"/>
      <sheetName val="FOR-001"/>
      <sheetName val="Sábana"/>
      <sheetName val="AIUI calculado"/>
      <sheetName val="Cuadro2"/>
      <sheetName val="Cuadro3"/>
      <sheetName val="Exper."/>
      <sheetName val="OtrosCálculos"/>
      <sheetName val="4. G1 Norte"/>
      <sheetName val="EST 2509 "/>
      <sheetName val="EST6003"/>
      <sheetName val="preacta1"/>
      <sheetName val="preacta2"/>
      <sheetName val="PREACTA3"/>
      <sheetName val="preacta4"/>
      <sheetName val="preacta5"/>
      <sheetName val="413ERPV"/>
      <sheetName val="450,24MDC"/>
      <sheetName val="45026MDCPB"/>
      <sheetName val="600Excvsincl"/>
      <sheetName val="bg"/>
      <sheetName val="conf calzada"/>
      <sheetName val="FALTANTEENER9"/>
      <sheetName val="702,1lineas"/>
      <sheetName val="ATHE"/>
      <sheetName val="THEQUIPO"/>
      <sheetName val="RELEQUIPO"/>
      <sheetName val="JORNALES"/>
      <sheetName val="PRTSOCIALES"/>
      <sheetName val="COPU"/>
      <sheetName val="COPUREAL"/>
      <sheetName val="NOV30"/>
      <sheetName val="DIC1"/>
      <sheetName val="PREACTA"/>
      <sheetName val="PREA14DIC"/>
      <sheetName val="ACTADI14"/>
      <sheetName val="MODIFIC"/>
      <sheetName val="ACFINFEB12"/>
      <sheetName val="ADI14DI"/>
      <sheetName val="AREA23A"/>
      <sheetName val="COPUADICI"/>
      <sheetName val="CANTOBRA"/>
      <sheetName val="ACTA1"/>
      <sheetName val="PTEINV"/>
      <sheetName val="ANTICIPO"/>
      <sheetName val="DESCUENTOS"/>
      <sheetName val="TRITUR"/>
      <sheetName val="APUREAL"/>
      <sheetName val="0BRAS ADICIONALES"/>
      <sheetName val="CONTRATO 235 ACTUALIZADO"/>
      <sheetName val="FF-01"/>
      <sheetName val="VIABILIDAD (2)"/>
      <sheetName val="FF-01 ADICIONAL"/>
      <sheetName val="FS-03"/>
      <sheetName val="FICHA-EBI 1"/>
      <sheetName val="FICHA-EBI 2"/>
      <sheetName val="Cuadro"/>
      <sheetName val="Contratos en ejecución"/>
      <sheetName val="Contratos en ejecución (2)"/>
      <sheetName val="ANEXO No 4"/>
      <sheetName val="ANEXO No 4 (2)"/>
      <sheetName val="ANEXO No 4 JP"/>
      <sheetName val="EQ"/>
      <sheetName val="equip"/>
      <sheetName val="analisis"/>
      <sheetName val="prog trab"/>
      <sheetName val="Progr Equ"/>
      <sheetName val="Girados"/>
      <sheetName val="inforbuenman"/>
      <sheetName val="Inversion"/>
      <sheetName val="7 (2)"/>
      <sheetName val="5 (2)"/>
      <sheetName val="6 (2)"/>
      <sheetName val="SML"/>
      <sheetName val="5,1"/>
      <sheetName val="5,2"/>
      <sheetName val="5,3"/>
      <sheetName val="5,4"/>
      <sheetName val="cuadro costos"/>
      <sheetName val="BALANCE (2)"/>
      <sheetName val="INDICES"/>
      <sheetName val="PROGR"/>
      <sheetName val="Mate"/>
      <sheetName val="Jorn"/>
      <sheetName val="1,1"/>
      <sheetName val="1,2"/>
      <sheetName val="1,3"/>
      <sheetName val="1,4"/>
      <sheetName val="1,5"/>
      <sheetName val="1,6"/>
      <sheetName val="1,7"/>
      <sheetName val="1,8"/>
      <sheetName val="2,1"/>
      <sheetName val="2,2"/>
      <sheetName val="2,3"/>
      <sheetName val="2,4"/>
      <sheetName val="2,5"/>
      <sheetName val="2,6"/>
      <sheetName val="3,1"/>
      <sheetName val="3,2"/>
      <sheetName val="3,3"/>
      <sheetName val="3,4"/>
      <sheetName val="3,5"/>
      <sheetName val="3,6"/>
      <sheetName val="4,1"/>
      <sheetName val="4,2"/>
      <sheetName val="4,3"/>
      <sheetName val="6,1"/>
      <sheetName val="6,2"/>
      <sheetName val="6,3"/>
      <sheetName val="6,4"/>
      <sheetName val="6,5"/>
      <sheetName val="7,1"/>
      <sheetName val="7,2"/>
      <sheetName val="7,3"/>
      <sheetName val="7,4"/>
      <sheetName val="7,5"/>
      <sheetName val="8,1"/>
      <sheetName val="9,1"/>
      <sheetName val="9,2"/>
      <sheetName val="9,3"/>
      <sheetName val="9,4"/>
      <sheetName val="9,5"/>
      <sheetName val="10,1"/>
      <sheetName val="10,2"/>
      <sheetName val="10,3"/>
      <sheetName val="10,4"/>
      <sheetName val="10,5"/>
      <sheetName val="10,6"/>
      <sheetName val="ccostos"/>
      <sheetName val="10,7"/>
      <sheetName val="11,1"/>
      <sheetName val="11,2"/>
      <sheetName val="11,3"/>
      <sheetName val="11,4"/>
      <sheetName val="11,5"/>
      <sheetName val="12,1,1"/>
      <sheetName val="12,1,2"/>
      <sheetName val="12,1,3"/>
      <sheetName val="12,1,4"/>
      <sheetName val="12,1,5"/>
      <sheetName val="12,1,6"/>
      <sheetName val="12,1,7"/>
      <sheetName val="12,1,8"/>
      <sheetName val="12,1,9"/>
      <sheetName val="12,1,10"/>
      <sheetName val="12,1,11"/>
      <sheetName val="12,1,12"/>
      <sheetName val="12,1,13"/>
      <sheetName val="12,1,14"/>
      <sheetName val="12,1,15"/>
      <sheetName val="12,1,16"/>
      <sheetName val="12,1,17"/>
      <sheetName val="12,1,18"/>
      <sheetName val="12,1,19"/>
      <sheetName val="12,1,20"/>
      <sheetName val="12,2,1"/>
      <sheetName val="12,2,2"/>
      <sheetName val="12,3,1"/>
      <sheetName val="12,3,2"/>
      <sheetName val="12,3,3"/>
      <sheetName val="12,4,1"/>
      <sheetName val="12,4,2"/>
      <sheetName val="12,5,1"/>
      <sheetName val="12,6,1"/>
      <sheetName val="12,6,2"/>
      <sheetName val="12,7,1"/>
      <sheetName val="12,7,2"/>
      <sheetName val="12,7,3"/>
      <sheetName val="12,7,4"/>
      <sheetName val="12,7,5"/>
      <sheetName val="12,8,1"/>
      <sheetName val="12,8,2"/>
      <sheetName val="12,8,3"/>
      <sheetName val="12,8,4"/>
      <sheetName val="12,8,5"/>
      <sheetName val="16,1,3"/>
      <sheetName val="16,1,4"/>
      <sheetName val="16,2,1"/>
      <sheetName val="16,2,2"/>
      <sheetName val="16,3,1"/>
      <sheetName val="16,4,1"/>
      <sheetName val="16,5,1"/>
      <sheetName val="16,5,2"/>
      <sheetName val="16,5,3"/>
      <sheetName val="16,5,4"/>
      <sheetName val="16,5,5"/>
      <sheetName val="16,5,6"/>
      <sheetName val="16,6,1"/>
      <sheetName val="16,7,1"/>
      <sheetName val="16,8,2"/>
      <sheetName val="16,8,3"/>
      <sheetName val="16,9,1"/>
      <sheetName val="16,9,2"/>
      <sheetName val="16,9,3"/>
      <sheetName val="16,9,4"/>
      <sheetName val="16,9,5"/>
      <sheetName val="16,10,1"/>
      <sheetName val="16,10,2"/>
      <sheetName val="16,10,3"/>
      <sheetName val="16,10,4"/>
      <sheetName val="16,11,1"/>
      <sheetName val="16,11,2"/>
      <sheetName val="16,11.3"/>
      <sheetName val="16,12,1"/>
      <sheetName val="16,12,2"/>
      <sheetName val="16,12,3"/>
      <sheetName val="16,12,4"/>
      <sheetName val="16,12,5"/>
      <sheetName val="16,12,6"/>
      <sheetName val="16,12,7"/>
      <sheetName val="16,12,8"/>
      <sheetName val="16,12,9"/>
      <sheetName val="16,13"/>
      <sheetName val="16,14"/>
      <sheetName val="16,15"/>
      <sheetName val="16,17"/>
      <sheetName val="16,18"/>
      <sheetName val="16,19"/>
      <sheetName val="16,20"/>
      <sheetName val="16,21"/>
      <sheetName val="16,22"/>
      <sheetName val="16,23"/>
      <sheetName val="costos adicional"/>
      <sheetName val="ONG"/>
      <sheetName val="CORPORI"/>
      <sheetName val="IDENT"/>
      <sheetName val="ANTECEDENTES"/>
      <sheetName val="PROYECTO"/>
      <sheetName val="THE"/>
      <sheetName val="PRECIO.MAT"/>
      <sheetName val="APUDETA."/>
      <sheetName val="COPUDETA."/>
      <sheetName val="FUENTES"/>
      <sheetName val="RECUR.HUM"/>
      <sheetName val="CRONOG."/>
      <sheetName val="MEC.EJECUC."/>
      <sheetName val="ACTAS"/>
      <sheetName val="PTEINB"/>
      <sheetName val="CUENTAS"/>
      <sheetName val="CAPACHO"/>
      <sheetName val="ANTICIPOS"/>
      <sheetName val="Compilado"/>
      <sheetName val="Base Datos"/>
      <sheetName val="ACEROS"/>
      <sheetName val="C123"/>
      <sheetName val="M14"/>
      <sheetName val="A.1"/>
      <sheetName val="A.2"/>
      <sheetName val="CANT. MAT."/>
      <sheetName val="14."/>
      <sheetName val="15."/>
      <sheetName val="EXC MAQUINA"/>
      <sheetName val="CANECAS"/>
      <sheetName val="PINTURA ACRILICA PARA TRAFICO"/>
      <sheetName val="RELLENO CON VIBRO"/>
      <sheetName val="DILATACION TABL ROMANA"/>
      <sheetName val="CAJA EN CCTO REF"/>
      <sheetName val="PLACA CCTO REF CICLOVIA"/>
      <sheetName val="PLACA V EN CCTO"/>
      <sheetName val="JUEGOS VARIOS"/>
      <sheetName val="PARQUEADERO CICLA (2)"/>
      <sheetName val="PARQUEADERO CICLA"/>
      <sheetName val="PEDESTAL"/>
      <sheetName val="PVC 4&quot;"/>
      <sheetName val="PVC 3&quot;"/>
      <sheetName val="MURETE"/>
      <sheetName val="CCTO CICLOPEO"/>
      <sheetName val="RELLENO CON RANA"/>
      <sheetName val="ESTUDIOS"/>
      <sheetName val="BANCAS"/>
      <sheetName val="GOLOSA"/>
      <sheetName val="LAMP DECOR"/>
      <sheetName val="PUERTA"/>
      <sheetName val="CERRAMIENTO"/>
      <sheetName val="ACERO REF"/>
      <sheetName val="BORDILLO"/>
      <sheetName val="PLACA E 0.08"/>
      <sheetName val="PLACA E 0.1"/>
      <sheetName val="EXCV"/>
      <sheetName val="LOC Y REP"/>
      <sheetName val="DESCAPOTE"/>
      <sheetName val="LOCAL1"/>
      <sheetName val="PRECIOS REF"/>
      <sheetName val="C124"/>
      <sheetName val="C122"/>
      <sheetName val="M15"/>
      <sheetName val="M13"/>
      <sheetName val="M12"/>
      <sheetName val="ACERO"/>
      <sheetName val="CONCRET"/>
      <sheetName val="MANO OBRA"/>
      <sheetName val="PROG TRAB (2)"/>
      <sheetName val="Compensada"/>
      <sheetName val="7.7"/>
      <sheetName val="Presup"/>
      <sheetName val="Prog"/>
      <sheetName val="F Fdos"/>
      <sheetName val="Presup(2)"/>
      <sheetName val="Presupuesto GABO"/>
      <sheetName val="vinilo"/>
      <sheetName val="PAÑETE"/>
      <sheetName val="ENCHAPE"/>
      <sheetName val="ESTUCO"/>
      <sheetName val="CERCHA"/>
      <sheetName val="FICHA EBI 1 de 6 "/>
      <sheetName val="FICHA EBI 2 de 6"/>
      <sheetName val="FICHA EBI 3 de 6"/>
      <sheetName val="FICHA EBI 4 DE 6"/>
      <sheetName val="FICHA EBI 5 DE 6"/>
      <sheetName val="ID-01"/>
      <sheetName val="ID-02"/>
      <sheetName val="ID-03"/>
      <sheetName val="ID-04"/>
      <sheetName val="PE-01A"/>
      <sheetName val="PE-01-B"/>
      <sheetName val="PE-02"/>
      <sheetName val="PE-03"/>
      <sheetName val="PE-04"/>
      <sheetName val="FS-01"/>
      <sheetName val="COSTOS"/>
      <sheetName val="UNIT."/>
      <sheetName val="Programación"/>
      <sheetName val="Presupuesto "/>
      <sheetName val="PRES"/>
      <sheetName val="M1.4"/>
      <sheetName val="C3PSI"/>
      <sheetName val="LOC"/>
      <sheetName val="EXC"/>
      <sheetName val="MURO H10"/>
      <sheetName val="REGA"/>
      <sheetName val="PLACA10"/>
      <sheetName val="ANTEPISO"/>
      <sheetName val="ENCH"/>
      <sheetName val="PTOELEC"/>
      <sheetName val="ACOMELEC"/>
      <sheetName val="RASO"/>
      <sheetName val="LAMPARA"/>
      <sheetName val="RELL"/>
      <sheetName val="SOLADO"/>
      <sheetName val="CICLO"/>
      <sheetName val="VIGACIMENTA"/>
      <sheetName val="VIGADINTEL"/>
      <sheetName val="COL2020"/>
      <sheetName val="ZAP"/>
      <sheetName val="PISOGRES"/>
      <sheetName val="VENTANA"/>
      <sheetName val="CUBIERTA"/>
      <sheetName val="LIMPIEZA"/>
      <sheetName val="PAINT"/>
      <sheetName val="PAF"/>
      <sheetName val="PVC12"/>
      <sheetName val="SAN3"/>
      <sheetName val="SAN4"/>
      <sheetName val="TUB3"/>
      <sheetName val="TUB4"/>
      <sheetName val="APSANIT"/>
      <sheetName val="LLDUCHA"/>
      <sheetName val="LLPASO"/>
      <sheetName val="LLTER"/>
      <sheetName val="TANQUEAE"/>
      <sheetName val="PVC"/>
      <sheetName val="TWG"/>
      <sheetName val="ENCHAP"/>
      <sheetName val="ZINC"/>
      <sheetName val="PISOGRESS"/>
      <sheetName val="Presupuesto (2)"/>
      <sheetName val="CUBS"/>
      <sheetName val="12.5"/>
      <sheetName val="PROGRAMA DE OBRA"/>
      <sheetName val="PROGRAMA DE INVERSIONES"/>
      <sheetName val="PROG.INV.COMPRIMIDO"/>
      <sheetName val="EQUIPO REQUERIDO"/>
      <sheetName val="PTEI2"/>
      <sheetName val="AHUMADA"/>
      <sheetName val="PUNITARIOS"/>
      <sheetName val="CONCRETO 3000 PSI"/>
      <sheetName val="CONCRETO 2000 PSI"/>
      <sheetName val="MORTERO 1,3"/>
      <sheetName val="MORTERO 1,4"/>
      <sheetName val="3,7"/>
      <sheetName val="3,8"/>
      <sheetName val="3,9"/>
      <sheetName val="3,10"/>
      <sheetName val="3,11"/>
      <sheetName val="3,12"/>
      <sheetName val="3,13"/>
      <sheetName val="3,14"/>
      <sheetName val="4,4"/>
      <sheetName val="7,6"/>
      <sheetName val="7,7"/>
      <sheetName val="7,8"/>
      <sheetName val="7,9"/>
      <sheetName val="8,2"/>
      <sheetName val="8,3"/>
      <sheetName val="8,4"/>
      <sheetName val="8,5"/>
      <sheetName val="8,6"/>
      <sheetName val="8,7"/>
      <sheetName val="8,8"/>
      <sheetName val="8,9"/>
      <sheetName val="8,10"/>
      <sheetName val="8,11"/>
      <sheetName val="8,12"/>
      <sheetName val="8,13"/>
      <sheetName val="8,14"/>
      <sheetName val="8,15"/>
      <sheetName val="11,6"/>
      <sheetName val="11,7"/>
      <sheetName val="11,8"/>
      <sheetName val="11,9"/>
      <sheetName val="11,10"/>
      <sheetName val="12,1"/>
      <sheetName val="12,2"/>
      <sheetName val="12,3"/>
      <sheetName val="12,4"/>
      <sheetName val="12,5"/>
      <sheetName val="13,1"/>
      <sheetName val="13,2"/>
      <sheetName val="14,1"/>
      <sheetName val="14,3"/>
      <sheetName val="14,2"/>
      <sheetName val="14,4"/>
      <sheetName val="PE-Indice"/>
      <sheetName val="PE-01"/>
      <sheetName val="PE-05"/>
      <sheetName val="PE-06"/>
      <sheetName val="PE-07"/>
      <sheetName val="PE-08"/>
      <sheetName val="PE-09"/>
      <sheetName val="PE-10"/>
      <sheetName val="PE-11"/>
      <sheetName val="PE-12"/>
      <sheetName val="PE-13"/>
      <sheetName val="PE-14"/>
      <sheetName val="PE-15"/>
      <sheetName val="PE-16"/>
      <sheetName val="Control"/>
      <sheetName val="preinversion"/>
      <sheetName val="ejecucion"/>
      <sheetName val="mantenimiento"/>
      <sheetName val="Listado"/>
      <sheetName val="des_rps"/>
      <sheetName val="no"/>
      <sheetName val="1.20.4"/>
      <sheetName val="1.20.3"/>
      <sheetName val="1.20.2"/>
      <sheetName val="1.20.1"/>
      <sheetName val="1.19.5"/>
      <sheetName val="1.19.4"/>
      <sheetName val="1.19.3"/>
      <sheetName val="1.19.2"/>
      <sheetName val="1.19.1"/>
      <sheetName val="1.18.7"/>
      <sheetName val="1.18.6"/>
      <sheetName val="1.18.5"/>
      <sheetName val="1.18.4"/>
      <sheetName val="1.18.3"/>
      <sheetName val="1.18.2"/>
      <sheetName val="1.18.1"/>
      <sheetName val="1.17.9"/>
      <sheetName val="1.17.8"/>
      <sheetName val="1.17.7"/>
      <sheetName val="1.17.6"/>
      <sheetName val="1.17.5"/>
      <sheetName val="1.17.4"/>
      <sheetName val="1.17.3"/>
      <sheetName val="1.17.2"/>
      <sheetName val="1.17.1"/>
      <sheetName val="1.16.6"/>
      <sheetName val="1.16.5"/>
      <sheetName val="1.16.4"/>
      <sheetName val="1.16.3"/>
      <sheetName val="1.16.2"/>
      <sheetName val="1.16.1"/>
      <sheetName val="1.15.3"/>
      <sheetName val="1.15.2"/>
      <sheetName val="1.15.1"/>
      <sheetName val="1.14.1"/>
      <sheetName val="1.13.19"/>
      <sheetName val="1.13.18"/>
      <sheetName val="1.13.17"/>
      <sheetName val="1.13.16"/>
      <sheetName val="1.13.15"/>
      <sheetName val="1.13.14"/>
      <sheetName val="1.13.13"/>
      <sheetName val="1.13.12"/>
      <sheetName val="1.13.11"/>
      <sheetName val="1.13.10"/>
      <sheetName val="1.13.9"/>
      <sheetName val="1.13.8"/>
      <sheetName val="1.13.7"/>
      <sheetName val="1.13.6"/>
      <sheetName val="1.13.5"/>
      <sheetName val="1.13.4"/>
      <sheetName val="1.13.3"/>
      <sheetName val="1.13.2"/>
      <sheetName val="1.13.1"/>
      <sheetName val="1.12.2"/>
      <sheetName val="1.12.1"/>
      <sheetName val="1.11.2"/>
      <sheetName val="1.11.1"/>
      <sheetName val="1.10.4"/>
      <sheetName val="1.10.3"/>
      <sheetName val="1.10.2"/>
      <sheetName val="1.10.1"/>
      <sheetName val="1.9.5"/>
      <sheetName val="1.9.4"/>
      <sheetName val="1.9.3"/>
      <sheetName val="1.9.2"/>
      <sheetName val="1.9.1"/>
      <sheetName val="1.8.7"/>
      <sheetName val="1.8.6"/>
      <sheetName val="1.8.5"/>
      <sheetName val="1.8.4"/>
      <sheetName val="1.8.3"/>
      <sheetName val="1.8.2"/>
      <sheetName val="1.8.1"/>
      <sheetName val="1.7.9"/>
      <sheetName val="1.7.8"/>
      <sheetName val="1.7.7"/>
      <sheetName val="1.7.6"/>
      <sheetName val="1.7.5"/>
      <sheetName val="1.7.4"/>
      <sheetName val="1.7.3"/>
      <sheetName val="1.7.2"/>
      <sheetName val="1.7.1"/>
      <sheetName val="1.6.6"/>
      <sheetName val="1.6.5"/>
      <sheetName val="1.6.4"/>
      <sheetName val="1.6.3"/>
      <sheetName val="1.6.2"/>
      <sheetName val="1.6.1"/>
      <sheetName val="1.5.3"/>
      <sheetName val="1.5.2"/>
      <sheetName val="1.5.1"/>
      <sheetName val="1.4.1"/>
      <sheetName val="1.3.19"/>
      <sheetName val="1.3.18"/>
      <sheetName val="1.3.17"/>
      <sheetName val="1.3.16"/>
      <sheetName val="1.3.15"/>
      <sheetName val="1.3.14"/>
      <sheetName val="1.3.13"/>
      <sheetName val="1.3.12"/>
      <sheetName val="1.3.11"/>
      <sheetName val="1.3.10"/>
      <sheetName val="1.3.9"/>
      <sheetName val="1.3.8"/>
      <sheetName val="1.3.7"/>
      <sheetName val="1.3.6"/>
      <sheetName val="1.3.5"/>
      <sheetName val="1.3.4"/>
      <sheetName val="1.3.3"/>
      <sheetName val="1.3.2"/>
      <sheetName val="1.3.1"/>
      <sheetName val="1.2.2"/>
      <sheetName val="1.2.1"/>
      <sheetName val="1.1.2"/>
      <sheetName val="1.1.1"/>
      <sheetName val="M 1.4"/>
      <sheetName val="M 1.3"/>
      <sheetName val="C 1.2.4 "/>
      <sheetName val="C1.2.3"/>
      <sheetName val="Pres gral"/>
      <sheetName val="1,01"/>
      <sheetName val="1,02"/>
      <sheetName val="1,03"/>
      <sheetName val="1,04"/>
      <sheetName val="1,05"/>
      <sheetName val="1,06"/>
      <sheetName val="1,07"/>
      <sheetName val="1,08"/>
      <sheetName val="1,10"/>
      <sheetName val="List Equ"/>
      <sheetName val="List mat"/>
      <sheetName val="PRESENTACIÓN"/>
      <sheetName val="List M.O."/>
      <sheetName val="M1,5"/>
      <sheetName val="M1,4 (2)"/>
      <sheetName val="M1,3"/>
      <sheetName val="M1,2"/>
      <sheetName val="C1,2,2"/>
      <sheetName val="C1,2,3"/>
      <sheetName val="C1,2,4"/>
      <sheetName val="localizacion y replanteo"/>
      <sheetName val="q"/>
      <sheetName val="w"/>
      <sheetName val="3,08"/>
      <sheetName val="3,07"/>
      <sheetName val="3,06"/>
      <sheetName val="3,05"/>
      <sheetName val="3,04"/>
      <sheetName val="3,03"/>
      <sheetName val="3,02"/>
      <sheetName val="3,01"/>
      <sheetName val="2,00"/>
      <sheetName val="M1,4"/>
      <sheetName val="C1,3,5"/>
      <sheetName val="627"/>
      <sheetName val="625"/>
      <sheetName val="622"/>
      <sheetName val="621"/>
      <sheetName val="611"/>
      <sheetName val="607"/>
      <sheetName val="595"/>
      <sheetName val="591"/>
      <sheetName val="590"/>
      <sheetName val="584"/>
      <sheetName val="583"/>
      <sheetName val="582"/>
      <sheetName val="581"/>
      <sheetName val="580"/>
      <sheetName val="577"/>
      <sheetName val="576"/>
      <sheetName val="575"/>
      <sheetName val="574"/>
      <sheetName val="572"/>
      <sheetName val="570"/>
      <sheetName val="569"/>
      <sheetName val="568"/>
      <sheetName val="567"/>
      <sheetName val="565"/>
      <sheetName val="564"/>
      <sheetName val="563"/>
      <sheetName val="562"/>
      <sheetName val="474,"/>
      <sheetName val="473"/>
      <sheetName val="437"/>
      <sheetName val="430"/>
      <sheetName val="429"/>
      <sheetName val="428"/>
      <sheetName val="427"/>
      <sheetName val="426"/>
      <sheetName val="423"/>
      <sheetName val="422"/>
      <sheetName val="421"/>
      <sheetName val="418"/>
      <sheetName val="416"/>
      <sheetName val="414"/>
      <sheetName val="411"/>
      <sheetName val="410"/>
      <sheetName val="409"/>
      <sheetName val="408"/>
      <sheetName val="407"/>
      <sheetName val="406"/>
      <sheetName val="404"/>
      <sheetName val="403"/>
      <sheetName val="556"/>
      <sheetName val="547"/>
      <sheetName val="528"/>
      <sheetName val="525"/>
      <sheetName val="524"/>
      <sheetName val="523"/>
      <sheetName val="517"/>
      <sheetName val="512"/>
      <sheetName val="498"/>
      <sheetName val="497"/>
      <sheetName val="496"/>
      <sheetName val="495"/>
      <sheetName val="494"/>
      <sheetName val="493"/>
      <sheetName val="491"/>
      <sheetName val="489"/>
      <sheetName val="484"/>
      <sheetName val="480"/>
      <sheetName val="474"/>
      <sheetName val="472"/>
      <sheetName val="402"/>
      <sheetName val="395"/>
      <sheetName val="398"/>
      <sheetName val="360"/>
      <sheetName val="351"/>
      <sheetName val="350"/>
      <sheetName val="346"/>
      <sheetName val="334"/>
      <sheetName val="304"/>
      <sheetName val="184"/>
      <sheetName val="183"/>
      <sheetName val="181"/>
      <sheetName val="166"/>
      <sheetName val="163"/>
      <sheetName val="141"/>
      <sheetName val="191"/>
      <sheetName val="190"/>
      <sheetName val="189"/>
      <sheetName val="184,"/>
      <sheetName val="183,"/>
      <sheetName val="181,"/>
      <sheetName val="180"/>
      <sheetName val="179"/>
      <sheetName val="178"/>
      <sheetName val="177"/>
      <sheetName val="175"/>
      <sheetName val="171"/>
      <sheetName val="168"/>
      <sheetName val="167"/>
      <sheetName val="166,"/>
      <sheetName val="164,"/>
      <sheetName val="163,"/>
      <sheetName val="162"/>
      <sheetName val="161"/>
      <sheetName val="105 (2)"/>
      <sheetName val="32 (2)"/>
      <sheetName val="160"/>
      <sheetName val="140"/>
      <sheetName val="120"/>
      <sheetName val="119"/>
      <sheetName val="141,"/>
      <sheetName val="117"/>
      <sheetName val="116"/>
      <sheetName val="115"/>
      <sheetName val="110"/>
      <sheetName val="109"/>
      <sheetName val="108"/>
      <sheetName val="107"/>
      <sheetName val="106"/>
      <sheetName val="105"/>
      <sheetName val="104"/>
      <sheetName val="103"/>
      <sheetName val="102"/>
      <sheetName val="101"/>
      <sheetName val="100"/>
      <sheetName val="99"/>
      <sheetName val="98"/>
      <sheetName val="97"/>
      <sheetName val="96"/>
      <sheetName val="95"/>
      <sheetName val="94"/>
      <sheetName val="93"/>
      <sheetName val="92"/>
      <sheetName val="91"/>
      <sheetName val="62,"/>
      <sheetName val="61,"/>
      <sheetName val="59,"/>
      <sheetName val="58,"/>
      <sheetName val="57,"/>
      <sheetName val="56,"/>
      <sheetName val="54,"/>
      <sheetName val="53,"/>
      <sheetName val="52,"/>
      <sheetName val="51,"/>
      <sheetName val="50,"/>
      <sheetName val="49,"/>
      <sheetName val="48,"/>
      <sheetName val="47,"/>
      <sheetName val="46,"/>
      <sheetName val="45,"/>
      <sheetName val="44,"/>
      <sheetName val="43,"/>
      <sheetName val="42,"/>
      <sheetName val="41,"/>
      <sheetName val="40,"/>
      <sheetName val="39,"/>
      <sheetName val="38,"/>
      <sheetName val="37,"/>
      <sheetName val="36,"/>
      <sheetName val="41,,,,"/>
      <sheetName val="35,"/>
      <sheetName val="39,,,,"/>
      <sheetName val="34,"/>
      <sheetName val="33,"/>
      <sheetName val="32,"/>
      <sheetName val="36,,,,"/>
      <sheetName val="31,"/>
      <sheetName val="30,"/>
      <sheetName val="34,,,,"/>
      <sheetName val="29,"/>
      <sheetName val="28,"/>
      <sheetName val="31,,,,"/>
      <sheetName val="30,,,,"/>
      <sheetName val="29,,,,"/>
      <sheetName val="27,"/>
      <sheetName val="27,,,"/>
      <sheetName val="26,"/>
      <sheetName val="25,"/>
      <sheetName val="24,"/>
      <sheetName val="23,"/>
      <sheetName val="22,"/>
      <sheetName val="21,"/>
      <sheetName val="20,"/>
      <sheetName val="19,"/>
      <sheetName val="18,"/>
      <sheetName val="17,"/>
      <sheetName val="16,"/>
      <sheetName val="15,"/>
      <sheetName val="14,"/>
      <sheetName val="13,"/>
      <sheetName val="12,"/>
      <sheetName val="11,"/>
      <sheetName val="10,"/>
      <sheetName val="9,"/>
      <sheetName val="8,"/>
      <sheetName val="7,"/>
      <sheetName val="6,"/>
      <sheetName val="5,"/>
      <sheetName val="C1,4,7 "/>
      <sheetName val="C1,3,4"/>
      <sheetName val="652"/>
      <sheetName val="651"/>
      <sheetName val="650"/>
      <sheetName val="648"/>
      <sheetName val="647"/>
      <sheetName val="646"/>
      <sheetName val="643"/>
      <sheetName val="642"/>
      <sheetName val="640"/>
      <sheetName val="639"/>
      <sheetName val="626"/>
      <sheetName val="624"/>
      <sheetName val="623"/>
      <sheetName val="614"/>
      <sheetName val="613"/>
      <sheetName val="612"/>
      <sheetName val="610"/>
      <sheetName val="609"/>
      <sheetName val="608"/>
      <sheetName val="606"/>
      <sheetName val="605"/>
      <sheetName val="604"/>
      <sheetName val="603"/>
      <sheetName val="602"/>
      <sheetName val="601"/>
      <sheetName val="600"/>
      <sheetName val="599"/>
      <sheetName val="598"/>
      <sheetName val="597"/>
      <sheetName val="596"/>
      <sheetName val="594"/>
      <sheetName val="593"/>
      <sheetName val="592"/>
      <sheetName val="589"/>
      <sheetName val="588"/>
      <sheetName val="587"/>
      <sheetName val="586"/>
      <sheetName val="585"/>
      <sheetName val="579"/>
      <sheetName val="578"/>
      <sheetName val="573"/>
      <sheetName val="571"/>
      <sheetName val="566"/>
      <sheetName val="561"/>
      <sheetName val="560"/>
      <sheetName val="559"/>
      <sheetName val="558"/>
      <sheetName val="557"/>
      <sheetName val="555"/>
      <sheetName val="554"/>
      <sheetName val="553"/>
      <sheetName val="552"/>
      <sheetName val="551"/>
      <sheetName val="550"/>
      <sheetName val="549"/>
      <sheetName val="548"/>
      <sheetName val="546"/>
      <sheetName val="545"/>
      <sheetName val="544"/>
      <sheetName val="543"/>
      <sheetName val="542"/>
      <sheetName val="541"/>
      <sheetName val="540"/>
      <sheetName val="539"/>
      <sheetName val="538"/>
      <sheetName val="537"/>
      <sheetName val="536"/>
      <sheetName val="535"/>
      <sheetName val="534"/>
      <sheetName val="533"/>
      <sheetName val="532"/>
      <sheetName val="531"/>
      <sheetName val="530"/>
      <sheetName val="529"/>
      <sheetName val="527"/>
      <sheetName val="526"/>
      <sheetName val="522"/>
      <sheetName val="521"/>
      <sheetName val="519"/>
      <sheetName val="520"/>
      <sheetName val="518"/>
      <sheetName val="516"/>
      <sheetName val="514"/>
      <sheetName val="513"/>
      <sheetName val="511"/>
      <sheetName val="509"/>
      <sheetName val="508"/>
      <sheetName val="507"/>
      <sheetName val="506"/>
      <sheetName val="505"/>
      <sheetName val="504"/>
      <sheetName val="503"/>
      <sheetName val="502"/>
      <sheetName val="501"/>
      <sheetName val="499"/>
      <sheetName val="492"/>
      <sheetName val="490"/>
      <sheetName val="488"/>
      <sheetName val="487"/>
      <sheetName val="486"/>
      <sheetName val="485"/>
      <sheetName val="483"/>
      <sheetName val="482"/>
      <sheetName val="481"/>
      <sheetName val="479"/>
      <sheetName val="478"/>
      <sheetName val="477"/>
      <sheetName val="ELDORADO"/>
      <sheetName val="NQS2"/>
      <sheetName val="NQS3"/>
      <sheetName val="Porce3"/>
      <sheetName val="Mina"/>
      <sheetName val="Wilches"/>
      <sheetName val="Frontino"/>
      <sheetName val="Villavicencio"/>
      <sheetName val="Totoró"/>
      <sheetName val="Palmas"/>
      <sheetName val="PalmasResumen"/>
      <sheetName val="Mocoa"/>
      <sheetName val="Mocoa131"/>
      <sheetName val="Icein"/>
      <sheetName val="YOLOMBO2002-3"/>
      <sheetName val="ResumenyoL"/>
      <sheetName val="Isnos"/>
      <sheetName val="Arboletes1"/>
      <sheetName val="Arboletes"/>
      <sheetName val="Manizales"/>
      <sheetName val="VIAS CESAR"/>
      <sheetName val="MIEL"/>
      <sheetName val="TRASMILENIO"/>
      <sheetName val="SAN ROQUE"/>
      <sheetName val="STA ROSA"/>
      <sheetName val="SUAZA1"/>
      <sheetName val="IBAGUE"/>
      <sheetName val="SUAZA2"/>
      <sheetName val="YOLOMBO"/>
      <sheetName val="IBAGUElinea2001"/>
      <sheetName val="ELECTRICO"/>
      <sheetName val="Vuelta"/>
      <sheetName val="Presupuesto_Via_distribuidora"/>
      <sheetName val="Presupuesto V2 "/>
      <sheetName val="Hoja6"/>
      <sheetName val="Hoja7"/>
      <sheetName val="Hoja8"/>
      <sheetName val="Hoja9"/>
      <sheetName val="Hoja10"/>
      <sheetName val="Hoja11"/>
      <sheetName val="Hoja12"/>
      <sheetName val="Hoja13"/>
      <sheetName val="Hoja14"/>
      <sheetName val="Hoja15"/>
      <sheetName val="Hoja16"/>
      <sheetName val="Hoja17"/>
      <sheetName val="Hoja18"/>
      <sheetName val="Hoja19"/>
      <sheetName val="Hoja20"/>
      <sheetName val="Hoja21"/>
      <sheetName val="Hoja22"/>
      <sheetName val="Hoja23"/>
      <sheetName val="Hoja24"/>
      <sheetName val="Hoja25"/>
      <sheetName val="Hoja26"/>
      <sheetName val="Hoja27"/>
      <sheetName val="Hoja28"/>
      <sheetName val="Hoja29"/>
      <sheetName val="Hoja30"/>
      <sheetName val="Hoja31"/>
      <sheetName val="Hoja32"/>
      <sheetName val="Hoja33"/>
      <sheetName val="Hoja34"/>
      <sheetName val="Hoja35"/>
      <sheetName val="Hoja36"/>
      <sheetName val="Hoja37"/>
      <sheetName val="Hoja38"/>
      <sheetName val="Hoja39"/>
      <sheetName val="Hoja40"/>
      <sheetName val="Hoja41"/>
      <sheetName val="Hoja42"/>
      <sheetName val="Hoja43"/>
      <sheetName val="Hoja44"/>
      <sheetName val="Hoja45"/>
      <sheetName val="Hoja46"/>
      <sheetName val="Hoja47"/>
      <sheetName val="Hoja48"/>
      <sheetName val="Hoja49"/>
      <sheetName val="Hoja50"/>
      <sheetName val="Hoja51"/>
      <sheetName val="Hoja52"/>
      <sheetName val="Hoja53"/>
      <sheetName val="Hoja54"/>
      <sheetName val="Hoja55"/>
      <sheetName val="Hoja56"/>
      <sheetName val="Hoja57"/>
      <sheetName val="Hoja58"/>
      <sheetName val="Hoja59"/>
      <sheetName val="Hoja60"/>
      <sheetName val="Hoja61"/>
      <sheetName val="Hoja62"/>
      <sheetName val="Hoja63"/>
      <sheetName val="Hoja64"/>
      <sheetName val="Hoja65"/>
      <sheetName val="Hoja66"/>
      <sheetName val="Hoja67"/>
      <sheetName val="Hoja68"/>
      <sheetName val="Hoja69"/>
      <sheetName val="Hoja70"/>
      <sheetName val="Hoja71"/>
      <sheetName val="Hoja72"/>
      <sheetName val="Hoja73"/>
      <sheetName val="Hoja74"/>
      <sheetName val="Hoja75"/>
      <sheetName val="Hoja76"/>
      <sheetName val="Hoja77"/>
      <sheetName val="Hoja78"/>
      <sheetName val="Hoja79"/>
      <sheetName val="Hoja80"/>
      <sheetName val="Hoja81"/>
      <sheetName val="Hoja82"/>
      <sheetName val="Hoja83"/>
      <sheetName val="Hoja84"/>
      <sheetName val="Hoja85"/>
      <sheetName val="Hoja86"/>
      <sheetName val="Hoja87"/>
      <sheetName val="Hoja88"/>
      <sheetName val="Hoja89"/>
      <sheetName val="Hoja90"/>
      <sheetName val="Hoja91"/>
      <sheetName val="Hoja92"/>
      <sheetName val="Hoja93"/>
      <sheetName val="Hoja94"/>
      <sheetName val="Hoja95"/>
      <sheetName val="Hoja96"/>
      <sheetName val="Hoja97"/>
      <sheetName val="Hoja98"/>
      <sheetName val="Hoja99"/>
      <sheetName val="Hoja100"/>
      <sheetName val="OBRAS DE DRENAJE"/>
      <sheetName val="PUENTE"/>
      <sheetName val="INVIAS"/>
      <sheetName val="PRESTA"/>
      <sheetName val="BASE CTOS"/>
      <sheetName val="OBRAS TRANSVERSALES"/>
      <sheetName val="BOX CULVERT"/>
      <sheetName val="APU HIDROSANITARIAS"/>
      <sheetName val="REDES HIDROSANITARIAS"/>
      <sheetName val="acueducto"/>
      <sheetName val="lluvias"/>
      <sheetName val="residuales"/>
      <sheetName val="Combinadas"/>
      <sheetName val="PRESTA (2)"/>
      <sheetName val="BASE (2)"/>
      <sheetName val="FORMULARIO AIU"/>
      <sheetName val="ASTREA"/>
      <sheetName val="621,1"/>
      <sheetName val="201,10"/>
      <sheetName val="201,13"/>
      <sheetName val="INSUMO D"/>
      <sheetName val="Aobra 1"/>
      <sheetName val="Amodif 1"/>
      <sheetName val="Antequera"/>
      <sheetName val="Res.Antequera"/>
      <sheetName val="Las Brisas"/>
      <sheetName val="Res.LasBrisas"/>
      <sheetName val="Las Palmas"/>
      <sheetName val="Res.LasPalmas"/>
      <sheetName val="Zapatosa"/>
      <sheetName val="Res.Zapatosa"/>
      <sheetName val="San Andres"/>
      <sheetName val="Res.SanAndres"/>
      <sheetName val="Puerto Oculto"/>
      <sheetName val="Res.PtoOculto"/>
      <sheetName val="San Jose"/>
      <sheetName val="Res.SanJose"/>
      <sheetName val="Resumen Gral"/>
      <sheetName val="A.P.U. CONC 4000"/>
      <sheetName val="Apu Ambiental"/>
      <sheetName val="Transportes"/>
      <sheetName val="Mano de obra"/>
      <sheetName val="Presupuestos TODOS - NO PRINT"/>
      <sheetName val="Borrar"/>
      <sheetName val="Acta N° 1"/>
      <sheetName val="8&quot;ACU"/>
      <sheetName val="16&quot;ACU"/>
      <sheetName val="20-6"/>
      <sheetName val="18-6"/>
      <sheetName val="16-6 "/>
      <sheetName val="14-6 "/>
      <sheetName val="12-6 "/>
      <sheetName val="10-6"/>
      <sheetName val="8-6"/>
      <sheetName val="24&quot; "/>
      <sheetName val="20&quot;"/>
      <sheetName val="18&quot;"/>
      <sheetName val="16&quot; "/>
      <sheetName val="14&quot;"/>
      <sheetName val="12&quot;"/>
      <sheetName val="10&quot;"/>
      <sheetName val="8&quot;"/>
      <sheetName val="6&quot;"/>
      <sheetName val="APU BASICOS"/>
      <sheetName val="CANTIDADES Y PRECIOS"/>
      <sheetName val="q med"/>
      <sheetName val="ANCLAJES PENDIENTE"/>
      <sheetName val="Caudales"/>
      <sheetName val="IDF"/>
      <sheetName val="Base de Diagnóstico"/>
      <sheetName val="Diseño"/>
      <sheetName val="Impresion diseño"/>
      <sheetName val="BALANCE DE TRAMOS"/>
      <sheetName val="Cant Obra (imp)"/>
      <sheetName val="Plantilla C.O ALDO"/>
      <sheetName val="C.O-PPTO total"/>
      <sheetName val="C.O-PPTO Interceptor"/>
      <sheetName val="C.O-PPTO Rdes ALL"/>
      <sheetName val="Precios Estandar"/>
      <sheetName val="Costo Diario Estandar"/>
      <sheetName val="Costeo por Torre"/>
      <sheetName val="Costo de Ventas"/>
      <sheetName val="MTTO"/>
      <sheetName val="Cotizaciones"/>
      <sheetName val="Bosconia 180x12 SEV 3 "/>
      <sheetName val="Astrea Q100x10 SEV 13"/>
      <sheetName val="Atrea 2 Q100x10 SEV 20"/>
      <sheetName val="El Paso 120x10 SEV 1"/>
      <sheetName val="Chimi 120x10 SEV 2"/>
      <sheetName val="Tamalameque 110x10 SEV 3"/>
      <sheetName val="Q150x12 P3"/>
      <sheetName val="Q100x8 A2"/>
      <sheetName val="Q100x8 A4"/>
      <sheetName val="Q100x8 CH2"/>
      <sheetName val="Q120x8 T1"/>
      <sheetName val="Macros"/>
      <sheetName val="Calculo Gravilla"/>
      <sheetName val="Cst Filtros y Tuberias"/>
      <sheetName val="Tuberias Acero"/>
      <sheetName val="JS 4 EHD"/>
      <sheetName val="JS 6 EHD"/>
      <sheetName val="JS 8 EHD"/>
      <sheetName val="JS 10 EHD"/>
      <sheetName val="JS 12 EHD"/>
      <sheetName val="JS 14 EHD"/>
      <sheetName val="JS 16 EHD"/>
      <sheetName val="JS 8 SEHD"/>
      <sheetName val="JS 4 HD"/>
      <sheetName val="JS 6 HD"/>
      <sheetName val="JS 8 HD"/>
      <sheetName val="JS 10 HD"/>
      <sheetName val="JS 12 HD"/>
      <sheetName val="JS 14 HD"/>
      <sheetName val="JS 16 HD"/>
      <sheetName val="JS 12 STD"/>
      <sheetName val="JS 14 STD"/>
      <sheetName val="PB 7"/>
      <sheetName val="PB 9 5 8"/>
      <sheetName val="PB 14"/>
      <sheetName val="PB 10"/>
      <sheetName val="PB 8"/>
      <sheetName val="PB 6"/>
      <sheetName val="PVC VENEZUELA"/>
      <sheetName val="Tuberia PVC y Filtros"/>
      <sheetName val="Lista Precios Colombia"/>
      <sheetName val="PRESUPUESTO INICIAL"/>
      <sheetName val="PRESUPUESTO MODIFICADO"/>
      <sheetName val="ADICIONAL INTERVENTORIA"/>
      <sheetName val="CUENTA  (9)"/>
      <sheetName val="CUENTA  (10)"/>
      <sheetName val="CUENTA  (11)"/>
      <sheetName val="GASTOS DIAN"/>
      <sheetName val="GASTOS DIAN (2)"/>
      <sheetName val="GASTOS DIAN (3)"/>
      <sheetName val="1655-MAQ. Y EQUIPOS"/>
      <sheetName val="Eq. Comp"/>
      <sheetName val="Herr y Eq."/>
      <sheetName val="Eq. Labor."/>
      <sheetName val="Eq. Transp"/>
      <sheetName val="Eq. de elev."/>
      <sheetName val="ACUMULADO"/>
      <sheetName val="INFLA Y DEPR 2004"/>
      <sheetName val="BORRADOR"/>
      <sheetName val="ACT AXAPTA"/>
      <sheetName val="ENERO"/>
      <sheetName val="FEBRERO"/>
      <sheetName val="MARZO"/>
      <sheetName val="ABRIL"/>
      <sheetName val="MAYO"/>
      <sheetName val="JUNIO"/>
      <sheetName val="JULIO"/>
      <sheetName val="AGOSTO"/>
      <sheetName val="SEPTIEMBRE"/>
      <sheetName val="OCTUBRE"/>
      <sheetName val="NOVIEMBRE"/>
      <sheetName val="DICIEMBRE"/>
      <sheetName val="1 CONTROL CALIDAD"/>
      <sheetName val="2 COBERTURA ACU"/>
      <sheetName val="3 COBERTURA ALC"/>
      <sheetName val="4 COBERTURA MICROMED"/>
      <sheetName val="5 CONTINUIDAD"/>
      <sheetName val="6 IANC"/>
      <sheetName val="6.1 Curvas IANC"/>
      <sheetName val="7 PRESION"/>
      <sheetName val="9 Demanda Media_Real"/>
      <sheetName val="10 Proy Indices Sincelejo"/>
      <sheetName val="Evolución Indicadores"/>
      <sheetName val="TOTCAPIT"/>
      <sheetName val="JORNABAS"/>
      <sheetName val="TOTCUADEQ"/>
      <sheetName val="TOTCUADMO"/>
      <sheetName val="CAMPAMENT"/>
      <sheetName val="CERRZINC"/>
      <sheetName val="Trazado y loc."/>
      <sheetName val="Excavación común"/>
      <sheetName val="Excavación Humeda"/>
      <sheetName val="Relleno mat. Sitio"/>
      <sheetName val="Relleno mat. selecc."/>
      <sheetName val="Base Suelo Cemento 1;20"/>
      <sheetName val="RELL. PIEDRA CICLOPEA"/>
      <sheetName val="ENROCADO"/>
      <sheetName val="CICLOPEO"/>
      <sheetName val="CICLOPEO (2)"/>
      <sheetName val="Concreto  2500 psi "/>
      <sheetName val="Concreto zapata 3000 psi"/>
      <sheetName val="Concreto zapata 3500 psi "/>
      <sheetName val="Concreto zapata 4000 psi "/>
      <sheetName val="ZAPATA 1.2x1.2x0.3"/>
      <sheetName val="ZAPATA 80x80x0.3 "/>
      <sheetName val="ZAPATA 60x60x0.3 "/>
      <sheetName val="ZAPATA 40x40x0.4"/>
      <sheetName val="Viga  Cim  "/>
      <sheetName val="RETIROMAT"/>
      <sheetName val="RETIROMAT (2)"/>
      <sheetName val="Concreto columna  3000psi"/>
      <sheetName val="Concreto columna  4000psi "/>
      <sheetName val="Concreto vigas sup -  nervios"/>
      <sheetName val="Placa mesón  e=0.10m "/>
      <sheetName val="Placa de  cubierta e=0.10m"/>
      <sheetName val="Placa de  cubierta e=0,15m "/>
      <sheetName val="Placa de  cubierta e=0,20m"/>
      <sheetName val="Placa de  cubierta 4000"/>
      <sheetName val="Placa de  cubierta 3000 "/>
      <sheetName val="Concreto Escalera 3000 "/>
      <sheetName val="Concreto  Muro  3000 "/>
      <sheetName val="Concreto  Muro  3500 "/>
      <sheetName val="Acero de refuerzo"/>
      <sheetName val="Canaleta  90"/>
      <sheetName val="CUBIERTA  ASB.  CEMENTO"/>
      <sheetName val="CABALLETE   A.C."/>
      <sheetName val="TECHPALM"/>
      <sheetName val="Levante block No 4 "/>
      <sheetName val="Elem.  Prefab. 1.8"/>
      <sheetName val="Elem.  Prefab. 0.8 "/>
      <sheetName val="Calados  25x25"/>
      <sheetName val="Calados  25x25 "/>
      <sheetName val="Alfajia"/>
      <sheetName val="Dintel"/>
      <sheetName val="Graniplast"/>
      <sheetName val="Pañete 1a4  e=0.02"/>
      <sheetName val="Pañete 1a4  e=0.02 imp"/>
      <sheetName val="Juntas  Ext"/>
      <sheetName val="REDOBLON "/>
      <sheetName val="Imper. Vigacanal"/>
      <sheetName val="Imper. Losa"/>
      <sheetName val="CIELO RASO"/>
      <sheetName val="Levante No 6"/>
      <sheetName val="Levante No 6 relleno"/>
      <sheetName val="Levante No 6 relleno (2)"/>
      <sheetName val="Levante No 8 "/>
      <sheetName val="Levante No 8 relleno"/>
      <sheetName val="Vigas Entre pisos 30x40"/>
      <sheetName val="Placa Inferior e=0.10"/>
      <sheetName val="Placa Inferior e=0.10 sr"/>
      <sheetName val="Pintura acrílica"/>
      <sheetName val="Cornisa en concreto"/>
      <sheetName val=" AdoVh"/>
      <sheetName val=" AdoP"/>
      <sheetName val="Relleno  Arenoso"/>
      <sheetName val="Machón  15x20"/>
      <sheetName val="Columna  15x20"/>
      <sheetName val="Columna  20x20"/>
      <sheetName val="Columna  25x25 "/>
      <sheetName val="Columna  30x30 "/>
      <sheetName val="Columna  30x30  (2)"/>
      <sheetName val="Columna  35x35"/>
      <sheetName val="Sobrecimiento block No4"/>
      <sheetName val="Imper. Sobrecimiento"/>
      <sheetName val="Cim.Cicl30x30"/>
      <sheetName val="Cim.Cicl30x40 "/>
      <sheetName val="Cim.Cicl40x40"/>
      <sheetName val="Viga  Cim.  20x20"/>
      <sheetName val="Viga  Cim.  15x20 "/>
      <sheetName val="Viga cim. 20x30 "/>
      <sheetName val="Viga cim. 30x30"/>
      <sheetName val="Viga  Sup. 30x25"/>
      <sheetName val="Viga  Sup. 10x10"/>
      <sheetName val="Viga  Sup. 10x20"/>
      <sheetName val="Viga  Sup. 10x20 (2)"/>
      <sheetName val="Viga  Sup. 15x10"/>
      <sheetName val="Viga  Sup. 15x20"/>
      <sheetName val="Viga  Sup. 15x20 (2)"/>
      <sheetName val="Viga  Sup. 20x25 "/>
      <sheetName val="Viga  Sup. 15x25 (3)"/>
      <sheetName val="Viga  Sup. 15x25 (2)"/>
      <sheetName val="Viga  Sup. 15x25 (4)"/>
      <sheetName val="Viga  Sup. 15x25"/>
      <sheetName val="Viga  Sup. 20x20 "/>
      <sheetName val="Viga  Inf. 15x25 "/>
      <sheetName val="Viga  Inf. 20x25  "/>
      <sheetName val="Plantilla  e = 0.075m "/>
      <sheetName val="Anden e=0.070"/>
      <sheetName val="Plantilla  e = 0.07m"/>
      <sheetName val="Plantilla  e = 0.05m "/>
      <sheetName val="Plantilla  e = 0.05m imp."/>
      <sheetName val="Plantilla  Afinada  Coloreada"/>
      <sheetName val="Pta  Triplex 70x205"/>
      <sheetName val="Pta  Triplex 80x205"/>
      <sheetName val="Pta  Triplex 90x205 "/>
      <sheetName val="Sum. Instal. pta. ceiba"/>
      <sheetName val="Sum. Inst. Cta hierro "/>
      <sheetName val="Sum. Instal. pta. hierro"/>
      <sheetName val="Ventaneria de aluminio"/>
      <sheetName val="Zocalos"/>
      <sheetName val="Enchape  20.5x20.5"/>
      <sheetName val="Piso  Decorpiso"/>
      <sheetName val="Piso  Baldosa"/>
      <sheetName val="Piso Tablón-China"/>
      <sheetName val="Piso Tablón"/>
      <sheetName val="Pañete 1a4  e=0.025 (placa)"/>
      <sheetName val="Pintura  Promical"/>
      <sheetName val="Vinilo a dos manos"/>
      <sheetName val="Vinilo, placa sup."/>
      <sheetName val="Pintura Esmalte"/>
      <sheetName val="Pintura  Zocalo"/>
      <sheetName val="Piso ladrillo vitrificado"/>
      <sheetName val="Piso en granito lavado"/>
      <sheetName val="Banca en concreto y bloque"/>
      <sheetName val="MURO  JARDINERAS"/>
      <sheetName val="Arena blanca"/>
      <sheetName val="Lámpara DJK 250 W"/>
      <sheetName val="Fotocelda"/>
      <sheetName val="Juego Madera M-8"/>
      <sheetName val="Juego Madera M-10"/>
      <sheetName val="Juego Madera M-19"/>
      <sheetName val="Tobogán"/>
      <sheetName val="Tierra negra"/>
      <sheetName val="Laureles h=2.0"/>
      <sheetName val="Gramilla"/>
      <sheetName val="Punto  Aguas  LLuvias"/>
      <sheetName val="Tubería  ALCANT.  Ø 8&quot;  (2)"/>
      <sheetName val="Tubería  Sanitaria  Ø 8&quot; "/>
      <sheetName val="Tubería  Sanitaria  Ø 6&quot;"/>
      <sheetName val="Tubería  Sanitaria  Ø 4&quot;"/>
      <sheetName val="Tubería  Sanitaria  Ø 2&quot; "/>
      <sheetName val="Tubería  Ventilación  Ø 4&quot;"/>
      <sheetName val="Tubería  Ventilación  Ø 3&quot;"/>
      <sheetName val="Tubería  Hidraul  Ø 4&quot; "/>
      <sheetName val="Tubería  Hid. Ø1.5&quot;"/>
      <sheetName val="Tubería  Hid. 1.25&quot;"/>
      <sheetName val="Tubería   Hid.  0.75&quot;"/>
      <sheetName val="Tubería   Hid.  0.5&quot;"/>
      <sheetName val="Valvula  Comp. 0.75&quot;"/>
      <sheetName val="Valvula  Cheque  1.5 &quot; "/>
      <sheetName val="Valvula  Cheque  0.5&quot;  "/>
      <sheetName val="Medidor  0.5&quot;"/>
      <sheetName val="Tanque  1000 Lts"/>
      <sheetName val="Tanque  500 Lts "/>
      <sheetName val="Tanque  250 Lts  "/>
      <sheetName val="Conexión  a  Tanque"/>
      <sheetName val="Punto  Sanitario "/>
      <sheetName val="Punto Hidráulico"/>
      <sheetName val="Malla ciclón 2&quot;"/>
      <sheetName val="Malla ciclón 2&quot; (2)"/>
      <sheetName val="Malla ciclón 2&quot; (3)"/>
      <sheetName val="Cerram.  Tubo"/>
      <sheetName val="Tubo para malla"/>
      <sheetName val="Platina para malla"/>
      <sheetName val="Demolición Piso"/>
      <sheetName val="Demolición Redoblón"/>
      <sheetName val="Demolición muro  "/>
      <sheetName val="Demolición muro   (2)"/>
      <sheetName val="Desmonte  de Canaleta"/>
      <sheetName val="Desmonte  de Cubierta"/>
      <sheetName val="Reinstalación  de Cubierta "/>
      <sheetName val="Desmonte  de Ventanas"/>
      <sheetName val="Desmonte  de Puertas"/>
      <sheetName val="Desmonte  Lavamanos"/>
      <sheetName val="Desmonte  Sanitarios"/>
      <sheetName val="Demolición pisos"/>
      <sheetName val="Demolición Placa"/>
      <sheetName val="Picada  Enchape"/>
      <sheetName val="Desmonte  Malla Ciclón"/>
      <sheetName val="Desmonte  Cielo  Raso"/>
      <sheetName val="Demolición viga 0.15 x 0.35"/>
      <sheetName val="Salida  Para  Teléfono"/>
      <sheetName val="Acometida"/>
      <sheetName val="Salida Tomacorrientes  110V"/>
      <sheetName val="Salida  Luces  110V"/>
      <sheetName val="Tabero Monof. de  18 CTC"/>
      <sheetName val="Salida  Abanico  110V"/>
      <sheetName val="Sum. Inst . Sanitario"/>
      <sheetName val="Sum. Inst . Lavamanos"/>
      <sheetName val="Sum. Inst. Orinal"/>
      <sheetName val="Sum. Inst. LavP. S"/>
      <sheetName val="Sum. Inst. LavP D"/>
      <sheetName val="Registro Dom 60x60"/>
      <sheetName val="Registro  Dom. 60x60"/>
      <sheetName val="Registro  Sanit. 80x80 "/>
      <sheetName val="Tablero Mortero"/>
      <sheetName val="Duchas"/>
      <sheetName val="Rejilla"/>
      <sheetName val="Abanico"/>
      <sheetName val="Lamp. 2x48"/>
      <sheetName val="Lamp. red."/>
      <sheetName val="PRECIOS (2)"/>
      <sheetName val="A. P. U."/>
      <sheetName val="1.13"/>
      <sheetName val="1.14"/>
      <sheetName val="1.15"/>
      <sheetName val="1.16"/>
      <sheetName val="1.17"/>
      <sheetName val="1.18"/>
      <sheetName val="1.19"/>
      <sheetName val="6.11"/>
      <sheetName val="6.12"/>
      <sheetName val="6.13"/>
      <sheetName val="6.14"/>
      <sheetName val="6.15"/>
      <sheetName val="6.16"/>
      <sheetName val="6.17"/>
      <sheetName val="6.18"/>
      <sheetName val="12.7"/>
      <sheetName val="12.9"/>
      <sheetName val="12.10"/>
      <sheetName val="12.11"/>
      <sheetName val="12.13"/>
      <sheetName val="12.14"/>
      <sheetName val="12.15"/>
      <sheetName val="12.16"/>
      <sheetName val="12.17"/>
      <sheetName val="12.18"/>
      <sheetName val="12.22"/>
      <sheetName val="12.23"/>
      <sheetName val="22.1"/>
      <sheetName val="23.1"/>
      <sheetName val="25.1"/>
      <sheetName val="25.2"/>
      <sheetName val="25.3"/>
      <sheetName val="25.4"/>
      <sheetName val="25.5"/>
      <sheetName val="26.1"/>
      <sheetName val="27.1"/>
      <sheetName val="27.3"/>
      <sheetName val="27.5"/>
      <sheetName val="28.1"/>
      <sheetName val="28.2"/>
      <sheetName val="29.8"/>
      <sheetName val="29.9"/>
      <sheetName val="30.1"/>
      <sheetName val="30.2"/>
      <sheetName val="30.3"/>
      <sheetName val="30.4"/>
      <sheetName val="30.5"/>
      <sheetName val="30.6"/>
      <sheetName val="31.1"/>
      <sheetName val="32.1"/>
      <sheetName val="32.2"/>
      <sheetName val="32.3"/>
      <sheetName val="32.4"/>
      <sheetName val="32.5"/>
      <sheetName val="32.6"/>
      <sheetName val="32.7"/>
      <sheetName val="33.1"/>
      <sheetName val="33.2"/>
      <sheetName val="33.3"/>
      <sheetName val="33.4"/>
      <sheetName val="34.1"/>
      <sheetName val="34.2"/>
      <sheetName val="34.3"/>
      <sheetName val="34.4"/>
      <sheetName val="35.1"/>
      <sheetName val="35.2"/>
      <sheetName val="35.3"/>
      <sheetName val="35.4"/>
      <sheetName val="36.1"/>
      <sheetName val="36.2"/>
      <sheetName val="36.3"/>
      <sheetName val="36.4"/>
      <sheetName val="36.5"/>
      <sheetName val="36.6"/>
      <sheetName val="36.7"/>
      <sheetName val="36.8"/>
      <sheetName val="36.9"/>
      <sheetName val="36.10"/>
      <sheetName val="36.11"/>
      <sheetName val="36.12"/>
      <sheetName val="36.13"/>
      <sheetName val="36.14"/>
      <sheetName val="36.15"/>
      <sheetName val="36.16"/>
      <sheetName val="36.17"/>
      <sheetName val="36.18"/>
      <sheetName val="36.19"/>
      <sheetName val="36.20"/>
      <sheetName val="36.21"/>
      <sheetName val="36.22"/>
      <sheetName val="36.23"/>
      <sheetName val="36.24"/>
      <sheetName val="36.25"/>
      <sheetName val="36.26"/>
      <sheetName val="36.27"/>
      <sheetName val="36.29"/>
      <sheetName val="36.30"/>
      <sheetName val="36.31"/>
      <sheetName val="36.32"/>
      <sheetName val="36.33"/>
      <sheetName val="36.34"/>
      <sheetName val="36.35"/>
      <sheetName val="37.1"/>
      <sheetName val="37.2"/>
      <sheetName val="37.3"/>
      <sheetName val="37.4"/>
      <sheetName val="37.5"/>
      <sheetName val="37.6"/>
      <sheetName val="37.7"/>
      <sheetName val="37.8"/>
      <sheetName val="37.9"/>
      <sheetName val="37.10"/>
      <sheetName val="37.11"/>
      <sheetName val="37.12"/>
      <sheetName val="37.13"/>
      <sheetName val="37.14"/>
      <sheetName val="37.15"/>
      <sheetName val="37.16"/>
      <sheetName val="37.17"/>
      <sheetName val="37.18"/>
      <sheetName val="37.19"/>
      <sheetName val="37.20"/>
      <sheetName val="38.1"/>
      <sheetName val="38.2"/>
      <sheetName val="38.3"/>
      <sheetName val="38.4"/>
      <sheetName val="39.1"/>
      <sheetName val="39.2"/>
      <sheetName val="39.3"/>
      <sheetName val="39.4"/>
      <sheetName val="39.6"/>
      <sheetName val="39.7"/>
      <sheetName val="39.11"/>
      <sheetName val="39.12"/>
      <sheetName val="39.13"/>
      <sheetName val="39.14"/>
      <sheetName val="39.15"/>
      <sheetName val="39.16"/>
      <sheetName val="39.17"/>
      <sheetName val="39.18"/>
      <sheetName val="39.19"/>
      <sheetName val="39.20"/>
      <sheetName val="39.21"/>
      <sheetName val="40.1"/>
      <sheetName val="40.2"/>
      <sheetName val="41.1"/>
      <sheetName val="41.2"/>
      <sheetName val="42.1"/>
      <sheetName val="42.2"/>
      <sheetName val="42.3"/>
      <sheetName val="42.4"/>
      <sheetName val="42.5"/>
      <sheetName val="42.6"/>
      <sheetName val="43.1"/>
      <sheetName val="43.2"/>
      <sheetName val="43.3"/>
      <sheetName val="43.4"/>
      <sheetName val="44.1"/>
      <sheetName val="44.2"/>
      <sheetName val="44.3"/>
      <sheetName val="44.5"/>
      <sheetName val="44.6"/>
      <sheetName val="44.7"/>
      <sheetName val="44.8"/>
      <sheetName val="44.9"/>
      <sheetName val="44.10"/>
      <sheetName val="44.11"/>
      <sheetName val="44.12"/>
      <sheetName val="44.13"/>
      <sheetName val="44.14"/>
      <sheetName val="44.15"/>
      <sheetName val="44.16"/>
      <sheetName val="44.17"/>
      <sheetName val="44.18"/>
      <sheetName val="44.19"/>
      <sheetName val="44.20"/>
      <sheetName val="44.21"/>
      <sheetName val="44.22"/>
      <sheetName val="44.23"/>
      <sheetName val="44.24"/>
      <sheetName val="44.25"/>
      <sheetName val="44.26"/>
      <sheetName val="44.27"/>
      <sheetName val="44.28"/>
      <sheetName val="44.29"/>
      <sheetName val="44.30"/>
      <sheetName val="44.31"/>
      <sheetName val="44.32"/>
      <sheetName val="45.1"/>
      <sheetName val="46.1"/>
      <sheetName val="46.2"/>
      <sheetName val="47.1"/>
      <sheetName val="48.1"/>
      <sheetName val="49.1"/>
      <sheetName val="INSUMOS  DEL PROYECTO"/>
      <sheetName val="formato base"/>
      <sheetName val="Insumo"/>
      <sheetName val="M.Obra"/>
      <sheetName val="PPTO (VIEJO)"/>
      <sheetName val="CO"/>
      <sheetName val="PPTO"/>
      <sheetName val="LISTA APU"/>
      <sheetName val="BASICOS"/>
      <sheetName val="MANUAL"/>
      <sheetName val="ENERO-2003"/>
      <sheetName val="PERSONAL"/>
      <sheetName val="DIRECTOS"/>
      <sheetName val="FACT10"/>
      <sheetName val="RESUMENJULIO"/>
      <sheetName val="FACTURA"/>
      <sheetName val="PROFORMAENE-2003"/>
      <sheetName val="planillasalario"/>
      <sheetName val="Planilla horas extras"/>
      <sheetName val="VEHÍCULO"/>
      <sheetName val="VEHÍCULO (2)"/>
      <sheetName val="EQUIPO TOPOGRAFIA"/>
      <sheetName val="VIATICOS"/>
      <sheetName val="TRANSPORTES TERRESTRES"/>
      <sheetName val="TRANSPORTES AEREOS"/>
      <sheetName val="EQUIPO LABORATORIO"/>
      <sheetName val="OFICINA"/>
      <sheetName val="DOTACIÓN"/>
      <sheetName val="DOCUMENTOS"/>
      <sheetName val="INFORMES"/>
      <sheetName val="COMUNICACIONES"/>
      <sheetName val="CONTROL COMUNICAC"/>
      <sheetName val="COORDENADAS"/>
      <sheetName val="Simulación dot.=150"/>
      <sheetName val="ALIVIADERO C32"/>
      <sheetName val="ALIVIADERO C125"/>
      <sheetName val="tabla2"/>
      <sheetName val="tabla1"/>
      <sheetName val="PRES BUENAVISTA"/>
      <sheetName val="CUADRO PARA PLANO"/>
      <sheetName val="PERFILES"/>
      <sheetName val="CUADRO PLANTA GENERAL"/>
      <sheetName val="APU PVC"/>
      <sheetName val="MEMO"/>
      <sheetName val="APU POLIETILENO"/>
      <sheetName val="impermeabilización"/>
      <sheetName val="tratamiento de talud"/>
      <sheetName val="tubería canal"/>
      <sheetName val="PTAP"/>
      <sheetName val="bocatoma y vertedero"/>
      <sheetName val="Sensores tanque"/>
      <sheetName val="conducción"/>
      <sheetName val="La arcadia"/>
      <sheetName val="Domiciliaria típica"/>
      <sheetName val="A.I.U. 27%"/>
      <sheetName val="PRESTACIONES 65%"/>
      <sheetName val="CANAL ENTRADA, CRIBA, DESAR"/>
      <sheetName val="PRIMARIO"/>
      <sheetName val="SEDIM + UASB PTAR"/>
      <sheetName val="APU CANAL"/>
      <sheetName val="APU DESARENA"/>
      <sheetName val="APU SEDIMEN"/>
      <sheetName val="APU UASB"/>
      <sheetName val="APU FAFA"/>
      <sheetName val="APU LS"/>
      <sheetName val="APU COMPL"/>
      <sheetName val="APU ALCLLDO"/>
      <sheetName val="APU CAS OPER"/>
      <sheetName val="VISCOSIDAD"/>
      <sheetName val="PRECIOS PVC"/>
      <sheetName val="PRECIO NOVAFORT"/>
      <sheetName val="PRECIO UP"/>
      <sheetName val="PRECIO PVC -S "/>
      <sheetName val="PRECIO PVC - P"/>
      <sheetName val="MATERIALES 37"/>
      <sheetName val="PRELIM"/>
      <sheetName val="TUBERIA"/>
      <sheetName val="EXCAVA"/>
      <sheetName val="PRESUPUESTO PTAR ALT 1"/>
      <sheetName val="APU PTAR ALT 1"/>
      <sheetName val="PRESUPUESTO PTAR ALT 2"/>
      <sheetName val="APU PTAR ALT 2"/>
      <sheetName val="RESUMEN ALTERNATIVA 1"/>
      <sheetName val="RESUMEN ALTERNATIVA 2"/>
      <sheetName val="RESUMEN ALTERNATIVA SELECCIONAD"/>
      <sheetName val="PRESUPUESTO PTAR LA FLORESTA"/>
      <sheetName val="RESUMEN PTAR LA FLORESTA"/>
      <sheetName val="ANZÁ INTERCEPTOR"/>
      <sheetName val="ANZÁ REDES SECUNDARIAS"/>
      <sheetName val="A74-75"/>
      <sheetName val="A73-74"/>
      <sheetName val="A74-80"/>
      <sheetName val="A73-79"/>
      <sheetName val="A61-70"/>
      <sheetName val="A69-72"/>
      <sheetName val="A71-72"/>
      <sheetName val="A197-198"/>
      <sheetName val="A67-71"/>
      <sheetName val="A67-70"/>
      <sheetName val="A59-60"/>
      <sheetName val="A58-59"/>
      <sheetName val="A33-34"/>
      <sheetName val="A56-204"/>
      <sheetName val="A54-204"/>
      <sheetName val="A53-54"/>
      <sheetName val="A51-52"/>
      <sheetName val="A48-49"/>
      <sheetName val="A45-47"/>
      <sheetName val="A44-45"/>
      <sheetName val="A40-43"/>
      <sheetName val="A40-41"/>
      <sheetName val="A36-40"/>
      <sheetName val="A38-39"/>
      <sheetName val="A36-37"/>
      <sheetName val="A34-36"/>
      <sheetName val="A32-33"/>
      <sheetName val="A30-32"/>
      <sheetName val="A30-31"/>
      <sheetName val="A29-30"/>
      <sheetName val="A25-26"/>
      <sheetName val="A19-202"/>
      <sheetName val="A19-21"/>
      <sheetName val="A19-20"/>
      <sheetName val="A18-19"/>
      <sheetName val="ENE"/>
      <sheetName val="FEB"/>
      <sheetName val="MAR"/>
      <sheetName val="Ene-Mar EEPPM"/>
      <sheetName val="Ene-Mar Contrato"/>
      <sheetName val="Rendimientos_Sur 03-00(JC)"/>
      <sheetName val="Ene-Feb"/>
      <sheetName val="Mar-Abr"/>
      <sheetName val="May-Jun"/>
      <sheetName val="Jul-Ago"/>
      <sheetName val="Sep-Oct"/>
      <sheetName val="Ene-Oct EEPPM"/>
      <sheetName val="May-Oct Contrato"/>
      <sheetName val="Resumen El Paraiso"/>
      <sheetName val="Red El Paraiso"/>
      <sheetName val="APU RED EL PARAISO"/>
      <sheetName val="Sol. Ind."/>
      <sheetName val="GRUPO 3"/>
      <sheetName val="TOTAL7(MODIF.)"/>
      <sheetName val="TOTAL6(MODIF.)"/>
      <sheetName val="TOTAL5(MODIF.)"/>
      <sheetName val="GRUPO 2"/>
      <sheetName val="TOTAL4(MODIF.)"/>
      <sheetName val="TOTAL3(MODIF.)"/>
      <sheetName val="TOTAL2(MODIF.)"/>
      <sheetName val="TOTAL1(MODIF.)"/>
      <sheetName val="TotalesReposicion"/>
      <sheetName val="TotalesOptimizacion"/>
      <sheetName val="TOTAL SUB1"/>
      <sheetName val="Red Los Balsos"/>
      <sheetName val="Red El Edén"/>
      <sheetName val="Red Principal"/>
      <sheetName val="La Esperanza"/>
      <sheetName val="Cantidades de Obra"/>
      <sheetName val="TOPO"/>
      <sheetName val="Simulación bariloche Colector"/>
      <sheetName val="CANTIDADES OBRA COLECTOR"/>
      <sheetName val="ANEXO 3.1.1 NODOS"/>
      <sheetName val="ANEXO 3.1.2TUBERIAS"/>
      <sheetName val="ANEXO 3.2.1 CANT OBRA"/>
      <sheetName val="ANEXO 3.2.3 PRESUPUESTO"/>
      <sheetName val="APU "/>
      <sheetName val="RESUMEN ACUEDUCTO"/>
      <sheetName val="ALIV 255"/>
      <sheetName val="ALIV 205"/>
      <sheetName val="ALIV 198"/>
      <sheetName val="ALIV 264"/>
      <sheetName val="ALIV 302"/>
      <sheetName val="ALIV 281"/>
      <sheetName val="ALIV 133"/>
      <sheetName val="ALIV 165"/>
      <sheetName val="ALIV 195"/>
      <sheetName val="ALIV 117"/>
      <sheetName val="ALIV 279A"/>
      <sheetName val="ALIV 289"/>
      <sheetName val="ALIV 183"/>
      <sheetName val="ALIV 300"/>
      <sheetName val="CANT OBRA FREDONIA"/>
      <sheetName val="RESUMENES TUBERIA"/>
      <sheetName val=".xls].xls].xls].xls].xls].xls]."/>
      <sheetName val="Materiales y M.O"/>
      <sheetName val="Cant. de Obra Aduccion"/>
      <sheetName val="Presupuesto Aduccion "/>
      <sheetName val="ALIV XX"/>
      <sheetName val="INFOR. GENERAL"/>
      <sheetName val="interventoria"/>
      <sheetName val="BDATOS"/>
      <sheetName val="V.R. 13 AL 26 MAR"/>
      <sheetName val="B.A. 13 AL 26 MAR"/>
      <sheetName val="L.M 10 AL 23 DE ABRIL"/>
      <sheetName val="V.R 10 AL 23 ABRIL"/>
      <sheetName val="J.CRUZ 10AL23 ABRIL"/>
      <sheetName val="J. BUELVAS 1-15 FEB"/>
      <sheetName val="LISTA APUS PRELIMINARES"/>
      <sheetName val="LISTA APUS EXCAVACIONES"/>
      <sheetName val="LISTA APUS RELLENOS"/>
      <sheetName val="LISTA APUS CONCRETOS"/>
      <sheetName val="LISTA APUS ACUEDUCTO"/>
      <sheetName val="LISTA APUS ALCANTARILLADO"/>
      <sheetName val="APUS PRELIMINARES"/>
      <sheetName val="APUS EXCAVACIONES"/>
      <sheetName val="APUS RELLENOS"/>
      <sheetName val="APUS CONCRETOS"/>
      <sheetName val="APUS ACUEDUCTO"/>
      <sheetName val="APUS ALCANTARILLADO"/>
      <sheetName val="APUS CAJA"/>
      <sheetName val="APUS CAJA (2)"/>
      <sheetName val="Caja Domiciliaria"/>
      <sheetName val="LISTA INSUMOS "/>
      <sheetName val="LISTA MANO DE OBRA"/>
      <sheetName val="LISTA EQUIPO"/>
      <sheetName val="LISTA TRANSPORTE"/>
      <sheetName val="APUS"/>
      <sheetName val="EXCAVACIONES"/>
      <sheetName val="ACTA 11"/>
      <sheetName val="ASFALTO"/>
      <sheetName val="TRANS. ASFALTO"/>
      <sheetName val="EXC. MECANICA"/>
      <sheetName val="EXC. MANUAL"/>
      <sheetName val="RETIRO DE ESCOMBROS"/>
      <sheetName val="CONCRETO CLASE F"/>
      <sheetName val="CONCRETO CLASE G"/>
      <sheetName val="CONCRETO CLASE D"/>
      <sheetName val="RELLENO DE MATERIAL"/>
      <sheetName val="TUBERIA 36&quot;"/>
      <sheetName val="NP-1"/>
      <sheetName val="R.M.S"/>
      <sheetName val="CERCA"/>
      <sheetName val="CEMENTO"/>
      <sheetName val="BASE G."/>
      <sheetName val="DESPIECE ACERO"/>
      <sheetName val="REGISTRO FOTOGRAFICO"/>
      <sheetName val="volumen 1"/>
      <sheetName val="volumen 2"/>
      <sheetName val="Resumen APU"/>
      <sheetName val="cant tubos "/>
      <sheetName val="MAINHOLES"/>
      <sheetName val="Formulas PVC"/>
      <sheetName val="P.OBR.ALCA"/>
      <sheetName val="P.OBR.ACUED"/>
      <sheetName val="P MANEJO"/>
      <sheetName val="P.SUMI.ACUE"/>
      <sheetName val="P SUMI,ALCA"/>
      <sheetName val="P RESUMEN"/>
      <sheetName val="FINANCIERO"/>
      <sheetName val="OBRAS CRA"/>
      <sheetName val="TARIF2002"/>
      <sheetName val="PRESUPUESTO LICITACIÓN SRN 001"/>
      <sheetName val="SRN_005"/>
      <sheetName val="Preacta N°5"/>
      <sheetName val="resumen carcel x 16.7%"/>
      <sheetName val="resumen carcel "/>
      <sheetName val="resumen carcel con baño x 16.7%"/>
      <sheetName val="resumen carcel con baño"/>
      <sheetName val="Unitario "/>
      <sheetName val="Materiales "/>
      <sheetName val="Auxiliares "/>
      <sheetName val="Análisis de cuadrillas"/>
      <sheetName val="ESPECIALES"/>
      <sheetName val="PU"/>
      <sheetName val="19-may-05"/>
      <sheetName val="26-may-05"/>
      <sheetName val="31-may-05"/>
      <sheetName val="CEN"/>
      <sheetName val="LIB"/>
      <sheetName val="PAN"/>
      <sheetName val="ARAUCA"/>
      <sheetName val="Mapa localizacion"/>
      <sheetName val="experiencia"/>
      <sheetName val="exp. específ."/>
      <sheetName val="herramientas"/>
      <sheetName val="COOPTRAL"/>
      <sheetName val="BRISASARAUCA"/>
      <sheetName val="TC"/>
      <sheetName val="PLAN"/>
      <sheetName val="A1-F1(2009)"/>
      <sheetName val="A1-F1(2010)"/>
      <sheetName val="A2"/>
      <sheetName val="A4-HV"/>
      <sheetName val="A5-EE"/>
      <sheetName val="trazabilidad"/>
      <sheetName val="fm"/>
      <sheetName val="FORMATO+"/>
      <sheetName val="PLANO"/>
      <sheetName val="REG.FOTOG "/>
      <sheetName val="ACER.ESTR-VIGAS"/>
      <sheetName val="ACER.ESTR-wilson"/>
      <sheetName val="ACER.ESTR-RI0STRAS"/>
      <sheetName val="CCTO.D.PLACA"/>
      <sheetName val="CCTO.D."/>
      <sheetName val="ACERO-60"/>
      <sheetName val="EX.VAR.MAT.COMUN-seco"/>
      <sheetName val="APOYO-NEOPRENO"/>
      <sheetName val="CCTO.G. ELEVA."/>
      <sheetName val="CCTO.F "/>
      <sheetName val="PPTO OFICIAL"/>
      <sheetName val="650,4P limpieza"/>
      <sheetName val="650,4p pintura prot"/>
      <sheetName val="650,4p pintura anti"/>
      <sheetName val="201,1demolicion est"/>
      <sheetName val="630 CONCRETO CLASE D"/>
      <sheetName val="SOLD JUNTAS"/>
      <sheetName val="640,3ACERO GRADO 60"/>
      <sheetName val="JUNTA TIP SIERRA"/>
      <sheetName val="642 JUNTA MET"/>
      <sheetName val="700,1"/>
      <sheetName val="701,1"/>
      <sheetName val="730,1"/>
      <sheetName val="730,2"/>
      <sheetName val="\Users\JoseGabriel\Documents\Mi"/>
      <sheetName val="BASE.BACHEO"/>
      <sheetName val="SELLO.GRIETAS"/>
      <sheetName val="EXCAV.REP.PAV"/>
      <sheetName val="MDC-2"/>
      <sheetName val="MDC-2.BACHEO"/>
      <sheetName val="MDC-2 RENIVEL"/>
      <sheetName val="CONC.F"/>
      <sheetName val="REPLAN."/>
      <sheetName val="EXCAV.MAT.COM"/>
      <sheetName val="TERRAP."/>
      <sheetName val="IMPRIMA"/>
      <sheetName val="ACARREO"/>
      <sheetName val="EXCAV.ESTRUCT."/>
      <sheetName val="EXCAV.B.AGUA"/>
      <sheetName val="RELLE.ESTRUCT."/>
      <sheetName val="DEMOLI"/>
      <sheetName val="CONCRETO.C"/>
      <sheetName val="CONC.D"/>
      <sheetName val="CONC.G"/>
      <sheetName val="TUB.36&quot;"/>
      <sheetName val="CUNET.CC"/>
      <sheetName val="MAT.FILTRO"/>
      <sheetName val="ANDEN"/>
      <sheetName val="BORDI"/>
      <sheetName val="GEOTEXT."/>
      <sheetName val="SEÑALVERT."/>
      <sheetName val="LIN.DEMARC."/>
      <sheetName val="LIN.DEMARC.DISC."/>
      <sheetName val="POST.KILOM"/>
      <sheetName val="Guia"/>
      <sheetName val="Concreto Fy 105"/>
      <sheetName val="Concreto Fy 140"/>
      <sheetName val="Concreto Fy 175"/>
      <sheetName val="Concreto Fy 210"/>
      <sheetName val="Concreto Fy 250"/>
      <sheetName val="Acero 2012"/>
      <sheetName val="General"/>
      <sheetName val="Nva Granada"/>
      <sheetName val="Carrera 5"/>
      <sheetName val="Presu Interventoria"/>
      <sheetName val="Fact Multiplicador"/>
      <sheetName val="Calle 20"/>
      <sheetName val="Calle 2E"/>
      <sheetName val="Calle 2D"/>
      <sheetName val="Calle 2C"/>
      <sheetName val="Calle 2A"/>
      <sheetName val="Calle 2 "/>
      <sheetName val="Calle 2D Ta Lucia"/>
      <sheetName val="Calle 2B Sta Lucia"/>
      <sheetName val="Calle 4A Sur"/>
      <sheetName val="Calle 2A Sur"/>
      <sheetName val="Calle 3 Sur"/>
      <sheetName val="La cruz"/>
      <sheetName val="EJECUCION PRESUPUESTAL"/>
      <sheetName val="AFECTACION"/>
      <sheetName val="COPIA PARAFISCALES"/>
      <sheetName val="Financiera "/>
      <sheetName val="ACTA DE COSTOS 8"/>
      <sheetName val="HOJA DE RUTA 11-2-6"/>
      <sheetName val="ACUMULADOS"/>
      <sheetName val="CAMBIA (A)"/>
      <sheetName val="ACTA DE COSTOS 7"/>
      <sheetName val="ACTA DE COSTOS 10"/>
      <sheetName val="Formulario N° 4"/>
      <sheetName val="CAPITULO II"/>
      <sheetName val="CAPITULO III"/>
      <sheetName val="CAPITULO IV"/>
      <sheetName val="CAPITULO V "/>
      <sheetName val="CAPITULO VI"/>
      <sheetName val="AUXILIAR CONCRETOS"/>
      <sheetName val="CAPITULO VII"/>
      <sheetName val="CAPITULO VIII"/>
      <sheetName val="CAPITULO IX"/>
      <sheetName val="AUXILIAR MEZCLA Y TRITURACION"/>
      <sheetName val="MdeObra"/>
      <sheetName val="200.3P"/>
      <sheetName val="200.4P"/>
      <sheetName val="311.1P"/>
      <sheetName val="311.2P"/>
      <sheetName val="311.3P"/>
      <sheetName val="434.1P"/>
      <sheetName val="600.1P"/>
      <sheetName val="623.1P"/>
      <sheetName val="631P"/>
      <sheetName val="632.3P"/>
      <sheetName val="632.4P"/>
      <sheetName val="632.5P"/>
      <sheetName val="630.4P"/>
      <sheetName val="642P"/>
      <sheetName val="682P"/>
      <sheetName val="DISEÑO HIDROSANITARIO"/>
      <sheetName val="DISEÑO ELECTRICO"/>
      <sheetName val="OBRA EJECUTADA"/>
      <sheetName val="OBRA EJECUTADA POR CANCELAR"/>
      <sheetName val="OBRA A EJECUTAR"/>
      <sheetName val="BALANCE 1P INICIAL"/>
      <sheetName val="BALANCE 1P FINAL"/>
      <sheetName val="C-M-H"/>
      <sheetName val="PERT-CPM"/>
      <sheetName val="comparacion de flujos"/>
      <sheetName val="FONDO LEJANO"/>
      <sheetName val="FONDO CERCANO"/>
      <sheetName val="CUADRO MATRIZ DE ACTIV"/>
      <sheetName val="CUADRO LISTA DE ACTIVI"/>
      <sheetName val="Memoria de Calculos"/>
      <sheetName val="EQUIPOS Y MATERIALES"/>
      <sheetName val="201P.1"/>
      <sheetName val="311P.1"/>
      <sheetName val="concreto 2500 psi"/>
      <sheetName val="mortero 1.3"/>
      <sheetName val="mortero 1.4"/>
      <sheetName val="presupuesto Sabanas"/>
      <sheetName val="listado de materiales"/>
      <sheetName val="A.3"/>
      <sheetName val="A.4"/>
      <sheetName val="A.6"/>
      <sheetName val="A.7"/>
      <sheetName val="B.1"/>
      <sheetName val="B.2"/>
      <sheetName val="B.3"/>
      <sheetName val="B.4"/>
      <sheetName val="B.6"/>
      <sheetName val="B.7"/>
      <sheetName val="C.1.1"/>
      <sheetName val="C.1.2"/>
      <sheetName val="C.2.1"/>
      <sheetName val="C.2.2"/>
      <sheetName val="C.2.3"/>
      <sheetName val="C.2.4"/>
      <sheetName val="C.2.5"/>
      <sheetName val="C.3.1"/>
      <sheetName val="C.3.2"/>
      <sheetName val="C.4.1"/>
      <sheetName val="C.4.2"/>
      <sheetName val="C.4.3"/>
      <sheetName val="C.4.4"/>
      <sheetName val="C.4.5"/>
      <sheetName val="C.5.1"/>
      <sheetName val="C.5.2"/>
      <sheetName val="C.6.1"/>
      <sheetName val="C.7.1"/>
      <sheetName val="C.7.2"/>
      <sheetName val="C.7.3"/>
      <sheetName val="C.7.4"/>
      <sheetName val="D.1"/>
      <sheetName val="D.2"/>
      <sheetName val="D.3"/>
      <sheetName val="D.4"/>
      <sheetName val="D.5"/>
      <sheetName val="D.6"/>
      <sheetName val="D.7"/>
      <sheetName val="D.8"/>
      <sheetName val="D.9"/>
      <sheetName val="D.10"/>
      <sheetName val="E.1.1"/>
      <sheetName val="E.1.2"/>
      <sheetName val="E.1.3"/>
      <sheetName val="E.1.4"/>
      <sheetName val="E.1.5"/>
      <sheetName val="E.1.6"/>
      <sheetName val="E.1.7"/>
      <sheetName val="E.1.8"/>
      <sheetName val="E.2.1"/>
      <sheetName val="E.2.2"/>
      <sheetName val="E.2.3"/>
      <sheetName val="E.2.4"/>
      <sheetName val="E.2.5"/>
      <sheetName val="E.2.6"/>
      <sheetName val="E.2.7"/>
      <sheetName val="E.2.8"/>
      <sheetName val="E.2.9"/>
      <sheetName val="E.2.10"/>
      <sheetName val="E.2.11"/>
      <sheetName val="E.2.12"/>
      <sheetName val="E.2.13"/>
      <sheetName val="E.2.14"/>
      <sheetName val="E.2.15"/>
      <sheetName val="E.2.16"/>
      <sheetName val="E.2.17"/>
      <sheetName val="E.2.18"/>
      <sheetName val="E.2.19"/>
      <sheetName val="E.2.20"/>
      <sheetName val="E.2.21"/>
      <sheetName val="cuadrilla 2008"/>
      <sheetName val="cotizaciones 2008"/>
      <sheetName val="111"/>
      <sheetName val="112"/>
      <sheetName val="113"/>
      <sheetName val="114"/>
      <sheetName val="118"/>
      <sheetName val="121"/>
      <sheetName val="122"/>
      <sheetName val="123"/>
      <sheetName val="124"/>
      <sheetName val="125"/>
      <sheetName val="126"/>
      <sheetName val="127"/>
      <sheetName val="128"/>
      <sheetName val="129"/>
      <sheetName val="130"/>
      <sheetName val="131"/>
      <sheetName val="132"/>
      <sheetName val="133"/>
      <sheetName val="134"/>
      <sheetName val="135"/>
      <sheetName val="136"/>
      <sheetName val="137"/>
      <sheetName val="138"/>
      <sheetName val="139"/>
      <sheetName val="142"/>
      <sheetName val="143"/>
      <sheetName val="144"/>
      <sheetName val="145"/>
      <sheetName val="146"/>
      <sheetName val="147"/>
      <sheetName val="148"/>
      <sheetName val="149"/>
      <sheetName val="150"/>
      <sheetName val="151"/>
      <sheetName val="152"/>
      <sheetName val="153"/>
      <sheetName val="154"/>
      <sheetName val="155"/>
      <sheetName val="156"/>
      <sheetName val="157"/>
      <sheetName val="158"/>
      <sheetName val="159"/>
      <sheetName val="164"/>
      <sheetName val="165"/>
      <sheetName val="169"/>
      <sheetName val="170"/>
      <sheetName val="172"/>
      <sheetName val="173"/>
      <sheetName val="174"/>
      <sheetName val="176"/>
      <sheetName val="182"/>
      <sheetName val="185"/>
      <sheetName val="186"/>
      <sheetName val="187"/>
      <sheetName val="188"/>
      <sheetName val="192"/>
      <sheetName val="193"/>
      <sheetName val="194"/>
      <sheetName val="195"/>
      <sheetName val="196"/>
      <sheetName val="197"/>
      <sheetName val="198"/>
      <sheetName val="199"/>
      <sheetName val="200"/>
      <sheetName val="201"/>
      <sheetName val="202"/>
      <sheetName val="203"/>
      <sheetName val="204"/>
      <sheetName val="205"/>
      <sheetName val="206"/>
      <sheetName val="207"/>
      <sheetName val="208"/>
      <sheetName val="209"/>
      <sheetName val="210"/>
      <sheetName val="212"/>
      <sheetName val="213"/>
      <sheetName val="214"/>
      <sheetName val="215"/>
      <sheetName val="216"/>
      <sheetName val="217"/>
      <sheetName val="218"/>
      <sheetName val="219"/>
      <sheetName val="221"/>
      <sheetName val="222"/>
      <sheetName val="223"/>
      <sheetName val="224"/>
      <sheetName val="225"/>
      <sheetName val="226"/>
      <sheetName val="227"/>
      <sheetName val="228"/>
      <sheetName val="229"/>
      <sheetName val="230"/>
      <sheetName val="231"/>
      <sheetName val="232"/>
      <sheetName val="233"/>
      <sheetName val="234"/>
      <sheetName val="235"/>
      <sheetName val="236"/>
      <sheetName val="237"/>
      <sheetName val="238"/>
      <sheetName val="239"/>
      <sheetName val="240"/>
      <sheetName val="241"/>
      <sheetName val="242"/>
      <sheetName val="243"/>
      <sheetName val="244"/>
      <sheetName val="245"/>
      <sheetName val="246"/>
      <sheetName val="247"/>
      <sheetName val="248"/>
      <sheetName val="249"/>
      <sheetName val="250"/>
      <sheetName val="251"/>
      <sheetName val="252"/>
      <sheetName val="253"/>
      <sheetName val="254"/>
      <sheetName val="255"/>
      <sheetName val="256"/>
      <sheetName val="257"/>
      <sheetName val="258"/>
      <sheetName val="259"/>
      <sheetName val="260"/>
      <sheetName val="261"/>
      <sheetName val="262"/>
      <sheetName val="263"/>
      <sheetName val="264"/>
      <sheetName val="265"/>
      <sheetName val="266"/>
      <sheetName val="267"/>
      <sheetName val="268"/>
      <sheetName val="269"/>
      <sheetName val="270"/>
      <sheetName val="271"/>
      <sheetName val="272"/>
      <sheetName val="273"/>
      <sheetName val="274"/>
      <sheetName val="275"/>
      <sheetName val="276"/>
      <sheetName val="277"/>
      <sheetName val="278"/>
      <sheetName val="279"/>
      <sheetName val="280"/>
      <sheetName val="281"/>
      <sheetName val="282"/>
      <sheetName val="283"/>
      <sheetName val="284"/>
      <sheetName val="285"/>
      <sheetName val="286"/>
      <sheetName val="287"/>
      <sheetName val="288"/>
      <sheetName val="289"/>
      <sheetName val="290"/>
      <sheetName val="291"/>
      <sheetName val="292"/>
      <sheetName val="293"/>
      <sheetName val="294"/>
      <sheetName val="295"/>
      <sheetName val="296"/>
      <sheetName val="297"/>
      <sheetName val="298"/>
      <sheetName val="299"/>
      <sheetName val="300"/>
      <sheetName val="301"/>
      <sheetName val="302"/>
      <sheetName val="303"/>
      <sheetName val="305"/>
    </sheetNames>
    <definedNames>
      <definedName name="absc"/>
    </definedNames>
    <sheetDataSet>
      <sheetData sheetId="0" refreshError="1"/>
      <sheetData sheetId="1" refreshError="1"/>
      <sheetData sheetId="2" refreshError="1">
        <row r="1">
          <cell r="A1" t="str">
            <v>ALCALDIA MAYOR DE TUNJA</v>
          </cell>
          <cell r="B1">
            <v>0</v>
          </cell>
          <cell r="C1">
            <v>0</v>
          </cell>
          <cell r="D1">
            <v>0</v>
          </cell>
          <cell r="E1">
            <v>0</v>
          </cell>
        </row>
        <row r="2">
          <cell r="A2" t="str">
            <v>SECRETARIA DE INFRAESTRUCTURA</v>
          </cell>
          <cell r="B2">
            <v>0</v>
          </cell>
          <cell r="C2">
            <v>0</v>
          </cell>
          <cell r="D2">
            <v>0</v>
          </cell>
          <cell r="E2">
            <v>0</v>
          </cell>
        </row>
        <row r="3">
          <cell r="A3" t="str">
            <v>LISTA OFICIAL DE PRECIOS UNITARIOS FIJOS PARA CONTRATISTAS</v>
          </cell>
          <cell r="B3">
            <v>0</v>
          </cell>
          <cell r="C3">
            <v>0</v>
          </cell>
          <cell r="D3">
            <v>0</v>
          </cell>
          <cell r="E3">
            <v>0</v>
          </cell>
        </row>
        <row r="4">
          <cell r="A4" t="str">
            <v>(NO INCLUYE A.I.U.)</v>
          </cell>
          <cell r="B4">
            <v>0</v>
          </cell>
          <cell r="C4">
            <v>0</v>
          </cell>
          <cell r="D4">
            <v>0</v>
          </cell>
          <cell r="E4">
            <v>0</v>
          </cell>
        </row>
        <row r="5">
          <cell r="A5" t="str">
            <v>VIAS Y URBANISMO</v>
          </cell>
          <cell r="B5">
            <v>0</v>
          </cell>
          <cell r="C5">
            <v>0</v>
          </cell>
          <cell r="D5">
            <v>0</v>
          </cell>
          <cell r="E5">
            <v>0</v>
          </cell>
        </row>
        <row r="6">
          <cell r="A6" t="str">
            <v>ITEM</v>
          </cell>
          <cell r="B6" t="str">
            <v>DESCRIPCION</v>
          </cell>
          <cell r="C6" t="str">
            <v>UNIDAD</v>
          </cell>
          <cell r="D6" t="str">
            <v>ESP. TECNICA</v>
          </cell>
          <cell r="E6" t="str">
            <v>VALOR</v>
          </cell>
        </row>
        <row r="7">
          <cell r="A7">
            <v>1</v>
          </cell>
          <cell r="B7" t="str">
            <v>PRELIMINARES</v>
          </cell>
          <cell r="C7">
            <v>0</v>
          </cell>
          <cell r="D7">
            <v>0</v>
          </cell>
          <cell r="E7">
            <v>0</v>
          </cell>
        </row>
        <row r="8">
          <cell r="A8" t="str">
            <v>1.1</v>
          </cell>
          <cell r="B8" t="str">
            <v>DEMOLICION PISOS, ANDENES EN CONCRETO Y RETIRO 10 KM</v>
          </cell>
          <cell r="C8" t="str">
            <v>M3</v>
          </cell>
          <cell r="D8" t="str">
            <v>1.1</v>
          </cell>
          <cell r="E8">
            <v>79175</v>
          </cell>
        </row>
        <row r="9">
          <cell r="A9" t="str">
            <v>1.2</v>
          </cell>
          <cell r="B9" t="str">
            <v>DESMONTAJE Y TRASLADO DE ESTRUCTURAS METALICAS</v>
          </cell>
          <cell r="C9" t="str">
            <v>KG</v>
          </cell>
          <cell r="D9" t="str">
            <v>1.2</v>
          </cell>
          <cell r="E9">
            <v>1350.4545454545455</v>
          </cell>
        </row>
        <row r="10">
          <cell r="A10" t="str">
            <v>1.3</v>
          </cell>
          <cell r="B10" t="str">
            <v>REMOCION DE ESPECIES VEGETALES</v>
          </cell>
          <cell r="C10" t="str">
            <v>UN</v>
          </cell>
          <cell r="D10" t="str">
            <v>1.3</v>
          </cell>
          <cell r="E10">
            <v>191493.65384615384</v>
          </cell>
        </row>
        <row r="11">
          <cell r="A11" t="str">
            <v>1.4</v>
          </cell>
          <cell r="B11" t="str">
            <v xml:space="preserve">REMOCION DE ALCANTARILLAS (DIAMETRO 1.5M) Y RETIRO </v>
          </cell>
          <cell r="C11" t="str">
            <v>ML</v>
          </cell>
          <cell r="D11" t="str">
            <v>1.4</v>
          </cell>
          <cell r="E11">
            <v>34281.666666666664</v>
          </cell>
        </row>
        <row r="12">
          <cell r="A12" t="str">
            <v>1.5</v>
          </cell>
          <cell r="B12" t="str">
            <v xml:space="preserve">REMOCION DE CERCAS DE ALAMBRE Y RETIRO </v>
          </cell>
          <cell r="C12" t="str">
            <v>ML</v>
          </cell>
          <cell r="D12" t="str">
            <v>1.5</v>
          </cell>
          <cell r="E12">
            <v>2750</v>
          </cell>
        </row>
        <row r="13">
          <cell r="A13" t="str">
            <v>1.6</v>
          </cell>
          <cell r="B13" t="str">
            <v>DESMONTE Y LIMPIEZA EN RASTROJO Y RETIRO</v>
          </cell>
          <cell r="C13" t="str">
            <v>HA</v>
          </cell>
          <cell r="D13" t="str">
            <v>1.6</v>
          </cell>
          <cell r="E13">
            <v>740333.33333333337</v>
          </cell>
        </row>
        <row r="14">
          <cell r="A14" t="str">
            <v>1.7</v>
          </cell>
          <cell r="B14" t="str">
            <v>DESMONTE Y LIMPIEZA EN RASTROJO INCLUYE ACARREO LIBRE 200 M</v>
          </cell>
          <cell r="C14" t="str">
            <v>HA</v>
          </cell>
          <cell r="D14" t="str">
            <v>1.7</v>
          </cell>
          <cell r="E14">
            <v>1226916.6666666667</v>
          </cell>
        </row>
        <row r="15">
          <cell r="A15" t="str">
            <v>1.8</v>
          </cell>
          <cell r="B15" t="str">
            <v>DESMONTE Y LIMPIEZA EN MONTAÑA</v>
          </cell>
          <cell r="C15" t="str">
            <v>HA</v>
          </cell>
          <cell r="D15" t="str">
            <v>1.8</v>
          </cell>
          <cell r="E15">
            <v>928333.33333333337</v>
          </cell>
        </row>
        <row r="16">
          <cell r="A16" t="str">
            <v>1.9</v>
          </cell>
          <cell r="B16" t="str">
            <v>DESMONTE Y LIMPIEZA EN MONTAÑA INCLUYE ACARREO LIBRE 200M</v>
          </cell>
          <cell r="C16" t="str">
            <v>HA</v>
          </cell>
          <cell r="D16" t="str">
            <v>1.9</v>
          </cell>
          <cell r="E16">
            <v>937333.33333333337</v>
          </cell>
        </row>
        <row r="17">
          <cell r="A17" t="str">
            <v>1.10</v>
          </cell>
          <cell r="B17" t="str">
            <v>DESCAPOTE Y LIMPIEZA</v>
          </cell>
          <cell r="C17" t="str">
            <v>HA</v>
          </cell>
          <cell r="D17" t="str">
            <v>1.10</v>
          </cell>
          <cell r="E17">
            <v>517833.33333333331</v>
          </cell>
        </row>
        <row r="18">
          <cell r="A18" t="str">
            <v>1.11</v>
          </cell>
          <cell r="B18" t="str">
            <v>DESCAPOTE Y LIMPIEZA INCLUYE ACARREO LIBRE DE 200 M</v>
          </cell>
          <cell r="C18" t="str">
            <v>HA</v>
          </cell>
          <cell r="D18" t="str">
            <v>1.11</v>
          </cell>
          <cell r="E18">
            <v>797611.11111111101</v>
          </cell>
        </row>
        <row r="19">
          <cell r="A19" t="str">
            <v>1.12</v>
          </cell>
          <cell r="B19" t="str">
            <v>LOCALIZACION Y REPLANTEO TOPOGRAFICO</v>
          </cell>
          <cell r="C19" t="str">
            <v>KM</v>
          </cell>
          <cell r="D19" t="str">
            <v>1.12</v>
          </cell>
          <cell r="E19">
            <v>1667069.0476190476</v>
          </cell>
        </row>
        <row r="20">
          <cell r="A20">
            <v>2</v>
          </cell>
          <cell r="B20" t="str">
            <v>EXPLANACIONES</v>
          </cell>
          <cell r="C20">
            <v>0</v>
          </cell>
          <cell r="D20">
            <v>0</v>
          </cell>
          <cell r="E20">
            <v>0</v>
          </cell>
        </row>
        <row r="21">
          <cell r="A21" t="str">
            <v>2.1</v>
          </cell>
          <cell r="B21" t="str">
            <v>EXCAVACION MECANICA SIN CLASIFICAR DE LA EXPLANACION Y CANALES</v>
          </cell>
          <cell r="C21" t="str">
            <v>M3</v>
          </cell>
          <cell r="D21" t="str">
            <v>2.1</v>
          </cell>
          <cell r="E21">
            <v>7271.875</v>
          </cell>
        </row>
        <row r="22">
          <cell r="A22" t="str">
            <v>2.2</v>
          </cell>
          <cell r="B22" t="str">
            <v>EXCAVACION EN ROCA DE LA EXPLANACION, CANALES Y PRESTAMOS</v>
          </cell>
          <cell r="C22" t="str">
            <v>M3</v>
          </cell>
          <cell r="D22" t="str">
            <v>2.2</v>
          </cell>
          <cell r="E22">
            <v>49246.539589442815</v>
          </cell>
        </row>
        <row r="23">
          <cell r="A23" t="str">
            <v>2.3</v>
          </cell>
          <cell r="B23" t="str">
            <v>EXCAVACION EN ROCA DE LA EXPLANACION, CANALES Y PRESTAMOS SIN EXPLOSIVOS</v>
          </cell>
          <cell r="C23" t="str">
            <v>M3</v>
          </cell>
          <cell r="D23" t="str">
            <v>2.3</v>
          </cell>
          <cell r="E23">
            <v>10350.657894736842</v>
          </cell>
        </row>
        <row r="24">
          <cell r="A24" t="str">
            <v>2.4</v>
          </cell>
          <cell r="B24" t="str">
            <v>EXCAVACION EN MATERIAL COMUN DE LA EXPLANACION Y CANALES</v>
          </cell>
          <cell r="C24" t="str">
            <v>M3</v>
          </cell>
          <cell r="D24" t="str">
            <v>2.4</v>
          </cell>
          <cell r="E24">
            <v>4017.5</v>
          </cell>
        </row>
        <row r="25">
          <cell r="A25" t="str">
            <v>2.5</v>
          </cell>
          <cell r="B25" t="str">
            <v>PEDRAPLEN COMPACTO</v>
          </cell>
          <cell r="C25" t="str">
            <v>M3</v>
          </cell>
          <cell r="D25" t="str">
            <v>2.5</v>
          </cell>
          <cell r="E25">
            <v>67036.904761904763</v>
          </cell>
        </row>
        <row r="26">
          <cell r="A26" t="str">
            <v>2.6</v>
          </cell>
          <cell r="B26" t="str">
            <v>PEDRAPLEN SUELTO</v>
          </cell>
          <cell r="C26" t="str">
            <v>M3</v>
          </cell>
          <cell r="D26" t="str">
            <v>2.6</v>
          </cell>
          <cell r="E26">
            <v>51642.003676470587</v>
          </cell>
        </row>
        <row r="27">
          <cell r="A27" t="str">
            <v>2.7</v>
          </cell>
          <cell r="B27" t="str">
            <v>CONFORMACION DE BOTADERO O ESCOMBRERAS</v>
          </cell>
          <cell r="C27" t="str">
            <v>M3</v>
          </cell>
          <cell r="D27" t="str">
            <v>2.7</v>
          </cell>
          <cell r="E27">
            <v>2115.625</v>
          </cell>
        </row>
        <row r="28">
          <cell r="A28" t="str">
            <v>2.8</v>
          </cell>
          <cell r="B28" t="str">
            <v>EXCAVACION MANUAL EN ROCA (CON COMPRENSOR Y DINAMITA)</v>
          </cell>
          <cell r="C28" t="str">
            <v>M3</v>
          </cell>
          <cell r="D28" t="str">
            <v>2.8</v>
          </cell>
          <cell r="E28">
            <v>65875</v>
          </cell>
        </row>
        <row r="29">
          <cell r="A29" t="str">
            <v>2.9</v>
          </cell>
          <cell r="B29" t="str">
            <v>EXCAVACIONES VARIAS SIN CLASIFICAR</v>
          </cell>
          <cell r="C29" t="str">
            <v>M3</v>
          </cell>
          <cell r="D29" t="str">
            <v>2.9</v>
          </cell>
          <cell r="E29">
            <v>11124.875</v>
          </cell>
        </row>
        <row r="30">
          <cell r="A30" t="str">
            <v>2.10</v>
          </cell>
          <cell r="B30" t="str">
            <v>EXCAVACIONES VARIAS EN MATERIAL COMUN SECO</v>
          </cell>
          <cell r="C30" t="str">
            <v>M3</v>
          </cell>
          <cell r="D30" t="str">
            <v>2.10</v>
          </cell>
          <cell r="E30">
            <v>8821.9166666666661</v>
          </cell>
        </row>
        <row r="31">
          <cell r="A31" t="str">
            <v>2.11</v>
          </cell>
          <cell r="B31" t="str">
            <v>EXCAVACIONES VARIAS EN MATERIAL COMUN EN SECO A MANO</v>
          </cell>
          <cell r="C31" t="str">
            <v>M3</v>
          </cell>
          <cell r="D31" t="str">
            <v>2.11</v>
          </cell>
          <cell r="E31">
            <v>40400.73529411765</v>
          </cell>
        </row>
        <row r="32">
          <cell r="A32" t="str">
            <v>2.12</v>
          </cell>
          <cell r="B32" t="str">
            <v>EXCAVACIONES VARIAS EN MATERIAL COMUN BAJO AGUA</v>
          </cell>
          <cell r="C32" t="str">
            <v>M3</v>
          </cell>
          <cell r="D32" t="str">
            <v>2.12</v>
          </cell>
          <cell r="E32">
            <v>22456.631944444445</v>
          </cell>
        </row>
        <row r="33">
          <cell r="A33" t="str">
            <v>2.13</v>
          </cell>
          <cell r="B33" t="str">
            <v>EXCAVACIONES VARIAS EN MATERIAL COMUN BAJO  AGUA A MANO</v>
          </cell>
          <cell r="C33" t="str">
            <v>M3</v>
          </cell>
          <cell r="D33" t="str">
            <v>2.13</v>
          </cell>
          <cell r="E33">
            <v>45114.634146341465</v>
          </cell>
        </row>
        <row r="34">
          <cell r="A34" t="str">
            <v>2.14</v>
          </cell>
          <cell r="B34" t="str">
            <v>RELLENO CON MATERIAL FILTRANTE DE 6"</v>
          </cell>
          <cell r="C34" t="str">
            <v>M3</v>
          </cell>
          <cell r="D34" t="str">
            <v>2.14</v>
          </cell>
          <cell r="E34">
            <v>80461.666666666686</v>
          </cell>
        </row>
        <row r="35">
          <cell r="A35" t="str">
            <v>2.15</v>
          </cell>
          <cell r="B35" t="str">
            <v>CONSTRUCCION DE CUNETAS REVESTIDAS</v>
          </cell>
          <cell r="C35" t="str">
            <v>M3</v>
          </cell>
          <cell r="D35" t="str">
            <v>2.15</v>
          </cell>
          <cell r="E35">
            <v>369631.73333333328</v>
          </cell>
        </row>
        <row r="36">
          <cell r="A36" t="str">
            <v>2.16</v>
          </cell>
          <cell r="B36" t="str">
            <v>EXCAVACIONES DE CORTES, CANALES Y PRESTAMOS EN MATERIAL COMUN A MAQUINA</v>
          </cell>
          <cell r="C36" t="str">
            <v>M3</v>
          </cell>
          <cell r="D36" t="str">
            <v>2.16</v>
          </cell>
          <cell r="E36">
            <v>2756.25</v>
          </cell>
        </row>
        <row r="37">
          <cell r="A37" t="str">
            <v>2.17</v>
          </cell>
          <cell r="B37" t="str">
            <v>EXCAVACIONES DE CORTES, CANALES Y PRESTAMOS EN MATERIAL COMUN A MAQUINA INCLUYE CARGUE Y ACARREO LIBRE DE 200 M</v>
          </cell>
          <cell r="C37" t="str">
            <v>M3</v>
          </cell>
          <cell r="D37" t="str">
            <v>2.17</v>
          </cell>
          <cell r="E37">
            <v>7049.3333333333339</v>
          </cell>
        </row>
        <row r="38">
          <cell r="A38" t="str">
            <v>2.18</v>
          </cell>
          <cell r="B38" t="str">
            <v>EXCAVACIONES DE CORTES, CANALES Y PRESTAMOS EN CONGLOMERADO</v>
          </cell>
          <cell r="C38" t="str">
            <v>M3</v>
          </cell>
          <cell r="D38" t="str">
            <v>2.18</v>
          </cell>
          <cell r="E38">
            <v>3934.4262295081967</v>
          </cell>
        </row>
        <row r="39">
          <cell r="A39" t="str">
            <v>2.19</v>
          </cell>
          <cell r="B39" t="str">
            <v>EXCAVACIONES DE CORTES, CANALES Y PRESTAMOS EN CONGLOMERADO A MAQUINA INCLUYE CARGUE Y ACARREO LIBRE DE 200 M</v>
          </cell>
          <cell r="C39" t="str">
            <v>M3</v>
          </cell>
          <cell r="D39" t="str">
            <v>2.19</v>
          </cell>
          <cell r="E39">
            <v>7450.0425531914898</v>
          </cell>
        </row>
        <row r="40">
          <cell r="A40" t="str">
            <v>2.20</v>
          </cell>
          <cell r="B40" t="str">
            <v>EXCAVACIONES DE CORTES, CANALES Y PRESTAMOS EN ROCA A MAQUINA</v>
          </cell>
          <cell r="C40" t="str">
            <v>M3</v>
          </cell>
          <cell r="D40" t="str">
            <v>2.20</v>
          </cell>
          <cell r="E40">
            <v>43477.941176470587</v>
          </cell>
        </row>
        <row r="41">
          <cell r="A41" t="str">
            <v>2.21</v>
          </cell>
          <cell r="B41" t="str">
            <v>EXCAVACIONES DE CORTES, CANALES Y PRESTAMOS EN ROCA A MAQUINA INCLUYE ACARREO LIBRE DE 200 M</v>
          </cell>
          <cell r="C41" t="str">
            <v>M3</v>
          </cell>
          <cell r="D41" t="str">
            <v>2.21</v>
          </cell>
          <cell r="E41">
            <v>44431.928571428572</v>
          </cell>
        </row>
        <row r="42">
          <cell r="A42" t="str">
            <v>2.22</v>
          </cell>
          <cell r="B42" t="str">
            <v>TERRAPLEN CON PRESTAMO LATERAL COMPACTADO  INCLUYE CARGUE Y ACARREO LIBRE DE 200M</v>
          </cell>
          <cell r="C42" t="str">
            <v>M3</v>
          </cell>
          <cell r="D42" t="str">
            <v>2.22</v>
          </cell>
          <cell r="E42">
            <v>19552.182765151516</v>
          </cell>
        </row>
        <row r="43">
          <cell r="A43" t="str">
            <v>2.23</v>
          </cell>
          <cell r="B43" t="str">
            <v>TERRAPLEN COMPENSADO COMPACTADO INCLUYE CARGUE Y ACARREO LIBRE DE 200 M</v>
          </cell>
          <cell r="C43" t="str">
            <v>M3</v>
          </cell>
          <cell r="D43" t="str">
            <v>2.23</v>
          </cell>
          <cell r="E43">
            <v>11141.925925925927</v>
          </cell>
        </row>
        <row r="44">
          <cell r="A44" t="str">
            <v>2.24</v>
          </cell>
          <cell r="B44" t="str">
            <v>CARGUE DE MATERIAL A MAQUINA MEDIDO EN BANCO(COMPACTO)</v>
          </cell>
          <cell r="C44" t="str">
            <v>M3</v>
          </cell>
          <cell r="D44" t="str">
            <v>2.24</v>
          </cell>
          <cell r="E44">
            <v>2812.5</v>
          </cell>
        </row>
        <row r="45">
          <cell r="A45" t="str">
            <v>2.25</v>
          </cell>
          <cell r="B45" t="str">
            <v>CARGUE DE MATERIAL A MÁQUINA Y RETIRO</v>
          </cell>
          <cell r="C45" t="str">
            <v>M3-KM</v>
          </cell>
          <cell r="D45" t="str">
            <v>2.25</v>
          </cell>
          <cell r="E45">
            <v>2000</v>
          </cell>
        </row>
        <row r="46">
          <cell r="A46">
            <v>3</v>
          </cell>
          <cell r="B46" t="str">
            <v>OBRAS DE DRENAJE Y PROTECCION</v>
          </cell>
          <cell r="C46">
            <v>0</v>
          </cell>
          <cell r="D46">
            <v>0</v>
          </cell>
          <cell r="E46">
            <v>0</v>
          </cell>
        </row>
        <row r="47">
          <cell r="A47" t="str">
            <v>3.1</v>
          </cell>
          <cell r="B47" t="str">
            <v>EXCAVACIÓN MANUAL EN MATERIAL COMÚN</v>
          </cell>
          <cell r="C47" t="str">
            <v>M3</v>
          </cell>
          <cell r="D47" t="str">
            <v>3.1</v>
          </cell>
          <cell r="E47">
            <v>36177.777777777781</v>
          </cell>
        </row>
        <row r="48">
          <cell r="A48" t="str">
            <v>3.2</v>
          </cell>
          <cell r="B48" t="str">
            <v>EXCAVACIÓN MANUAL EN CONGLOMERADO</v>
          </cell>
          <cell r="C48" t="str">
            <v>M3</v>
          </cell>
          <cell r="D48" t="str">
            <v>3.2</v>
          </cell>
          <cell r="E48">
            <v>46250</v>
          </cell>
        </row>
        <row r="49">
          <cell r="A49" t="str">
            <v>3.3</v>
          </cell>
          <cell r="B49" t="str">
            <v>EXCAVACIÓN MANUAL EN ROCA (CON COMPRESOR Y DINAMITA)</v>
          </cell>
          <cell r="C49" t="str">
            <v>M3</v>
          </cell>
          <cell r="D49" t="str">
            <v>3.3</v>
          </cell>
          <cell r="E49">
            <v>65875</v>
          </cell>
        </row>
        <row r="50">
          <cell r="A50" t="str">
            <v>3.4</v>
          </cell>
          <cell r="B50" t="str">
            <v>EXCAVACIÓN MANUAL  HÚMEDA</v>
          </cell>
          <cell r="C50" t="str">
            <v>M3</v>
          </cell>
          <cell r="D50" t="str">
            <v>3.4</v>
          </cell>
          <cell r="E50">
            <v>53105.357142857145</v>
          </cell>
        </row>
        <row r="51">
          <cell r="A51" t="str">
            <v>3.5</v>
          </cell>
          <cell r="B51" t="str">
            <v>CONCRETO SIMPLE DE 2000 PSI PARA SOLADOS Y ATRAQUES</v>
          </cell>
          <cell r="C51" t="str">
            <v>M3</v>
          </cell>
          <cell r="D51" t="str">
            <v>3.5</v>
          </cell>
          <cell r="E51">
            <v>352492.77777777775</v>
          </cell>
        </row>
        <row r="52">
          <cell r="A52" t="str">
            <v>3.6</v>
          </cell>
          <cell r="B52" t="str">
            <v>CONCRETO CICLÓPEO DE 2500 PSI. 40% RAJÓN PARA BASES</v>
          </cell>
          <cell r="C52" t="str">
            <v>M3</v>
          </cell>
          <cell r="D52" t="str">
            <v>3.6</v>
          </cell>
          <cell r="E52">
            <v>284431</v>
          </cell>
        </row>
        <row r="53">
          <cell r="A53" t="str">
            <v>3.7</v>
          </cell>
          <cell r="B53" t="str">
            <v>CONCRETO CICLÓPEO DE 2500 PSI. 40% RAJÓN PARA ELEVACIONES</v>
          </cell>
          <cell r="C53" t="str">
            <v>M3</v>
          </cell>
          <cell r="D53" t="str">
            <v>3.7</v>
          </cell>
          <cell r="E53">
            <v>307198.5</v>
          </cell>
        </row>
        <row r="54">
          <cell r="A54" t="str">
            <v>3.8</v>
          </cell>
          <cell r="B54" t="str">
            <v>CONCRETO SIMPLE DE 2500 PSI. PARA BASES.</v>
          </cell>
          <cell r="C54" t="str">
            <v>M3</v>
          </cell>
          <cell r="D54" t="str">
            <v>3.8</v>
          </cell>
          <cell r="E54">
            <v>368574.58333333331</v>
          </cell>
        </row>
        <row r="55">
          <cell r="A55" t="str">
            <v>3.9</v>
          </cell>
          <cell r="B55" t="str">
            <v>CONCRETO SIMPLE DE 3000 PSI. PARA BASES.</v>
          </cell>
          <cell r="C55" t="str">
            <v>M3</v>
          </cell>
          <cell r="D55" t="str">
            <v>3.9</v>
          </cell>
          <cell r="E55">
            <v>404999.71428571426</v>
          </cell>
        </row>
        <row r="56">
          <cell r="A56" t="str">
            <v>3.10</v>
          </cell>
          <cell r="B56" t="str">
            <v>CONCRETO SIMPLE DE 2500 PSI. PARA ELEVACIONES.</v>
          </cell>
          <cell r="C56" t="str">
            <v>M3</v>
          </cell>
          <cell r="D56" t="str">
            <v>3.10</v>
          </cell>
          <cell r="E56">
            <v>460830.6</v>
          </cell>
        </row>
        <row r="57">
          <cell r="A57" t="str">
            <v>3.11</v>
          </cell>
          <cell r="B57" t="str">
            <v>CONCRETO SIMPLE DE 3000 PSI. PARA ELEVACIONES. H&lt;3,0 MTS.</v>
          </cell>
          <cell r="C57" t="str">
            <v>M3</v>
          </cell>
          <cell r="D57" t="str">
            <v>3.11</v>
          </cell>
          <cell r="E57">
            <v>515689.85000000003</v>
          </cell>
        </row>
        <row r="58">
          <cell r="A58" t="str">
            <v>3.12</v>
          </cell>
          <cell r="B58" t="str">
            <v>CONCRETO SIMPLE DE 3000 PSI. PARA ELEVACIONES. H&gt;3,0 MTS.</v>
          </cell>
          <cell r="C58" t="str">
            <v>M3</v>
          </cell>
          <cell r="D58" t="str">
            <v>3.12</v>
          </cell>
          <cell r="E58">
            <v>562325.26666666672</v>
          </cell>
        </row>
        <row r="59">
          <cell r="A59" t="str">
            <v>3.13</v>
          </cell>
          <cell r="B59" t="str">
            <v>SUMINISTRO E INSTALACIÓN DE TUBERÍA DE CONCRETO D=24"  INCLUYE EMBOQUILLADA</v>
          </cell>
          <cell r="C59" t="str">
            <v>ML</v>
          </cell>
          <cell r="D59" t="str">
            <v>3.13</v>
          </cell>
          <cell r="E59">
            <v>141695.17499999999</v>
          </cell>
        </row>
        <row r="60">
          <cell r="A60" t="str">
            <v>3.14</v>
          </cell>
          <cell r="B60" t="str">
            <v>SUMINISTRO E INSTALACIÓN DE TUBERÍA DE CONCRETO REFORZADO D=36", INCLUYE EMBOQUILLADA (NORMA ICONTEC 401)</v>
          </cell>
          <cell r="C60" t="str">
            <v>ML</v>
          </cell>
          <cell r="D60" t="str">
            <v>3.14</v>
          </cell>
          <cell r="E60">
            <v>395239.63750000001</v>
          </cell>
        </row>
        <row r="61">
          <cell r="A61" t="str">
            <v>3.15</v>
          </cell>
          <cell r="B61" t="str">
            <v>SUMINISTRO, FIGURADO Y ARMADO DE ACERO DE REFUERZO  A-37.</v>
          </cell>
          <cell r="C61" t="str">
            <v>KG</v>
          </cell>
          <cell r="D61" t="str">
            <v>3.15</v>
          </cell>
          <cell r="E61">
            <v>3021.0555555555552</v>
          </cell>
        </row>
        <row r="62">
          <cell r="A62" t="str">
            <v>3.16</v>
          </cell>
          <cell r="B62" t="str">
            <v>SUMINISTRO, FIGURADO Y ARMADO DE ACERO DE REFUERZO PDR-60.</v>
          </cell>
          <cell r="C62" t="str">
            <v>KG</v>
          </cell>
          <cell r="D62" t="str">
            <v>3.16</v>
          </cell>
          <cell r="E62">
            <v>3021.0555555555552</v>
          </cell>
        </row>
        <row r="63">
          <cell r="A63" t="str">
            <v>3.17</v>
          </cell>
          <cell r="B63" t="str">
            <v>SUMINISTRO E INSTALACIÓN DE TUBERÍA PVC RIB STEEL NTC 4764  D=36"</v>
          </cell>
          <cell r="C63" t="str">
            <v>ML</v>
          </cell>
          <cell r="D63" t="str">
            <v>3.17</v>
          </cell>
          <cell r="E63">
            <v>440965.83333333331</v>
          </cell>
        </row>
        <row r="64">
          <cell r="A64" t="str">
            <v>3.18</v>
          </cell>
          <cell r="B64" t="str">
            <v>CONSTRUCCIÓN DE FILTROS A CUALQUIER PROFUNDIDAD, CON MATERIAL FILTRANTE (GRAVA Y RAJÓN SELECCIONADO POR TAMAÑOS), SIN EXCAVACIÓN, INCLUYE GEOTEXTIL.</v>
          </cell>
          <cell r="C64" t="str">
            <v>M3</v>
          </cell>
          <cell r="D64" t="str">
            <v>3.18</v>
          </cell>
          <cell r="E64">
            <v>144465.89473684211</v>
          </cell>
        </row>
        <row r="65">
          <cell r="A65" t="str">
            <v>3.19</v>
          </cell>
          <cell r="B65" t="str">
            <v xml:space="preserve">SUMINISTRO E INSTALACIÓN DE GEOTEXTIL NO TEJIDO PARA DRENAJE </v>
          </cell>
          <cell r="C65" t="str">
            <v>M2</v>
          </cell>
          <cell r="D65" t="str">
            <v>3.19</v>
          </cell>
          <cell r="E65">
            <v>4040.9166666666661</v>
          </cell>
        </row>
        <row r="66">
          <cell r="A66" t="str">
            <v>3.20</v>
          </cell>
          <cell r="B66" t="str">
            <v>MATERIAL FILTRANTE CANTO RODADO</v>
          </cell>
          <cell r="C66" t="str">
            <v>M3</v>
          </cell>
          <cell r="D66" t="str">
            <v>3.20</v>
          </cell>
          <cell r="E66">
            <v>87150</v>
          </cell>
        </row>
        <row r="67">
          <cell r="A67" t="str">
            <v>3.21</v>
          </cell>
          <cell r="B67" t="str">
            <v>CONSTRUCCIÓN DE MUROS EN GAVIONES, INCLUYE MALLA ESLABONADA TRIPLE TORSIÓN CAL. 13.</v>
          </cell>
          <cell r="C67" t="str">
            <v>M3</v>
          </cell>
          <cell r="D67" t="str">
            <v>3.21</v>
          </cell>
          <cell r="E67">
            <v>127387.5</v>
          </cell>
        </row>
        <row r="68">
          <cell r="A68" t="str">
            <v>3.22</v>
          </cell>
          <cell r="B68" t="str">
            <v>CONSTRUCCION DE CUNETAS EN TIERRA A MAQUINA</v>
          </cell>
          <cell r="C68" t="str">
            <v>ML</v>
          </cell>
          <cell r="D68" t="str">
            <v>3.22</v>
          </cell>
          <cell r="E68">
            <v>995.99867724867715</v>
          </cell>
        </row>
        <row r="69">
          <cell r="A69" t="str">
            <v>3.23</v>
          </cell>
          <cell r="B69" t="str">
            <v>CONSTRUCCIÓN DE MUROS EN BOLSACRETO (REF 1101), CON CONCRETO DE 3000 PSI</v>
          </cell>
          <cell r="C69" t="str">
            <v>M3</v>
          </cell>
          <cell r="D69" t="str">
            <v>3.23</v>
          </cell>
          <cell r="E69">
            <v>420541.93333333341</v>
          </cell>
        </row>
        <row r="70">
          <cell r="A70" t="str">
            <v>3.24</v>
          </cell>
          <cell r="B70" t="str">
            <v>CONSTRUCCIÓN DE MUROS EN SUELO REFORZADO, CON GEOTEXTIL</v>
          </cell>
          <cell r="C70" t="str">
            <v>M3</v>
          </cell>
          <cell r="D70" t="str">
            <v>3.24</v>
          </cell>
          <cell r="E70">
            <v>152412.125</v>
          </cell>
        </row>
        <row r="71">
          <cell r="A71" t="str">
            <v>3.25</v>
          </cell>
          <cell r="B71" t="str">
            <v>CONSTRUCCIÓN SUMIDERO SENCILLO (1.00X0.50X1.10)</v>
          </cell>
          <cell r="C71" t="str">
            <v>UN</v>
          </cell>
          <cell r="D71" t="str">
            <v>3.25</v>
          </cell>
          <cell r="E71">
            <v>350301.16666666669</v>
          </cell>
        </row>
        <row r="72">
          <cell r="A72" t="str">
            <v>3.26</v>
          </cell>
          <cell r="B72" t="str">
            <v>CONSTRUCCIÓN SUMIDERO DOBLE (2.00X0.50X1.10)</v>
          </cell>
          <cell r="C72" t="str">
            <v>UN</v>
          </cell>
          <cell r="D72" t="str">
            <v>3.26</v>
          </cell>
          <cell r="E72">
            <v>710599.5</v>
          </cell>
        </row>
        <row r="73">
          <cell r="A73">
            <v>4</v>
          </cell>
          <cell r="B73" t="str">
            <v>CONSTRUCCIÓN DE CUNETAS REVESTIDAS</v>
          </cell>
          <cell r="C73">
            <v>0</v>
          </cell>
          <cell r="D73">
            <v>0</v>
          </cell>
          <cell r="E73">
            <v>0</v>
          </cell>
        </row>
        <row r="74">
          <cell r="A74" t="str">
            <v>4.1</v>
          </cell>
          <cell r="B74" t="str">
            <v>MEJORAMIENTO DE PISO CON MATERIAL DE AFIRMADO COMPACTADO CON PLANCHA VIBRADORA, INCLUYE ACARREO LIBRE 10 KM.</v>
          </cell>
          <cell r="C74" t="str">
            <v>M3</v>
          </cell>
          <cell r="D74" t="str">
            <v>4.1</v>
          </cell>
          <cell r="E74">
            <v>40026.388888888891</v>
          </cell>
        </row>
        <row r="75">
          <cell r="A75" t="str">
            <v>4.2</v>
          </cell>
          <cell r="B75" t="str">
            <v>CUNETA REVESTIDA EN CONCRETO 2500 PSI.</v>
          </cell>
          <cell r="C75" t="str">
            <v>M3</v>
          </cell>
          <cell r="D75" t="str">
            <v>4.2</v>
          </cell>
          <cell r="E75">
            <v>373303.93333333323</v>
          </cell>
        </row>
        <row r="76">
          <cell r="A76" t="str">
            <v>4.3</v>
          </cell>
          <cell r="B76" t="str">
            <v>RELLENO CON MATERIAL SELECCIONADO PROVENIENTE DE EXCAVACIÓN COMPACTADO CON PLANCHA VIBRADORA .</v>
          </cell>
          <cell r="C76" t="str">
            <v>M3</v>
          </cell>
          <cell r="D76" t="str">
            <v>4.3</v>
          </cell>
          <cell r="E76">
            <v>17381.481481481482</v>
          </cell>
        </row>
        <row r="77">
          <cell r="A77" t="str">
            <v>4.4</v>
          </cell>
          <cell r="B77" t="str">
            <v>RELLENO CON MATERIAL DE AFIRMADO COMPACTADO PLANCHA VIBRADORA INCLUYE ACARREO LIBRE DE 10 KM</v>
          </cell>
          <cell r="C77" t="str">
            <v>M3</v>
          </cell>
          <cell r="D77" t="str">
            <v>4.4</v>
          </cell>
          <cell r="E77">
            <v>40026.388888888891</v>
          </cell>
        </row>
        <row r="78">
          <cell r="A78">
            <v>5</v>
          </cell>
          <cell r="B78" t="str">
            <v>PUENTES</v>
          </cell>
          <cell r="C78">
            <v>0</v>
          </cell>
          <cell r="D78">
            <v>0</v>
          </cell>
          <cell r="E78">
            <v>0</v>
          </cell>
        </row>
        <row r="79">
          <cell r="A79" t="str">
            <v>5.1</v>
          </cell>
          <cell r="B79" t="str">
            <v>APOYOS ELASTOMERICOS</v>
          </cell>
          <cell r="C79" t="str">
            <v>UN</v>
          </cell>
          <cell r="D79" t="str">
            <v>5.1</v>
          </cell>
          <cell r="E79">
            <v>381385.625</v>
          </cell>
        </row>
        <row r="80">
          <cell r="A80" t="str">
            <v>5.2</v>
          </cell>
          <cell r="B80" t="str">
            <v>SELLOS PARA JUNTA DE PUENTE</v>
          </cell>
          <cell r="C80" t="str">
            <v>ML</v>
          </cell>
          <cell r="D80" t="str">
            <v>5.2</v>
          </cell>
          <cell r="E80">
            <v>35809.375</v>
          </cell>
        </row>
        <row r="81">
          <cell r="A81" t="str">
            <v>5.3</v>
          </cell>
          <cell r="B81" t="str">
            <v>CONSTRUCCION JUNTAS ELASTOMERICAS DE 30 CMS DE ANCHO</v>
          </cell>
          <cell r="C81" t="str">
            <v>ML</v>
          </cell>
          <cell r="D81" t="str">
            <v>5.3</v>
          </cell>
          <cell r="E81">
            <v>708326.5</v>
          </cell>
        </row>
        <row r="82">
          <cell r="A82" t="str">
            <v>5.4</v>
          </cell>
          <cell r="B82" t="str">
            <v>SUMINISTRO E INSTALACION DE CABLE DE ACERO REF: 6*19 A-A - D= 1"</v>
          </cell>
          <cell r="C82" t="str">
            <v>ML</v>
          </cell>
          <cell r="D82" t="str">
            <v>5.4</v>
          </cell>
          <cell r="E82">
            <v>19381.607142857141</v>
          </cell>
        </row>
        <row r="83">
          <cell r="A83" t="str">
            <v>5.5</v>
          </cell>
          <cell r="B83" t="str">
            <v>SUMINISTRO E INSTALACIÓN DE CABLE ACERO D=1/2"</v>
          </cell>
          <cell r="C83" t="str">
            <v>ML</v>
          </cell>
          <cell r="D83" t="str">
            <v>5.5</v>
          </cell>
          <cell r="E83">
            <v>12191.607142857141</v>
          </cell>
        </row>
        <row r="84">
          <cell r="A84" t="str">
            <v>5.6</v>
          </cell>
          <cell r="B84" t="str">
            <v>SUMINISTRO E INSTALACIÓN DE CABLE ACERO D=3/8"</v>
          </cell>
          <cell r="C84" t="str">
            <v>ML</v>
          </cell>
          <cell r="D84" t="str">
            <v>5.6</v>
          </cell>
          <cell r="E84">
            <v>11154.607142857141</v>
          </cell>
        </row>
        <row r="85">
          <cell r="A85" t="str">
            <v>5.7</v>
          </cell>
          <cell r="B85" t="str">
            <v>CONCRETO PREMEZCLADO DE 4000 PSI. PARA PLACAS Y VIGAS, LONGITUD DE 0 A 7,0 MTS.</v>
          </cell>
          <cell r="C85" t="str">
            <v>M3</v>
          </cell>
          <cell r="D85" t="str">
            <v>5.7</v>
          </cell>
          <cell r="E85">
            <v>654533.30000000005</v>
          </cell>
        </row>
        <row r="86">
          <cell r="A86" t="str">
            <v>5.8</v>
          </cell>
          <cell r="B86" t="str">
            <v>CONCRETO PREMEZCLADO DE 4000 PSI. PARA PLACAS Y VIGAS, LONGITUD DE 7,1 A 14,0 MTS.</v>
          </cell>
          <cell r="C86" t="str">
            <v>M3</v>
          </cell>
          <cell r="D86" t="str">
            <v>5.8</v>
          </cell>
          <cell r="E86">
            <v>662933.30000000005</v>
          </cell>
        </row>
        <row r="87">
          <cell r="A87" t="str">
            <v>5.9</v>
          </cell>
          <cell r="B87" t="str">
            <v>CONCRETO PREMEZCLADO DE 4000 PSI. PARA PLACAS Y VIGAS, LONGITUD MAYOR A DE 14,0 MTS.</v>
          </cell>
          <cell r="C87" t="str">
            <v>M3</v>
          </cell>
          <cell r="D87" t="str">
            <v>5.9</v>
          </cell>
          <cell r="E87">
            <v>686718.16842105275</v>
          </cell>
        </row>
        <row r="88">
          <cell r="A88" t="str">
            <v>5.10</v>
          </cell>
          <cell r="B88" t="str">
            <v>CONCRETO  PREMEZCLADO DE  21 MPA - (3000 P.S.I)  PARA BARANDAS.</v>
          </cell>
          <cell r="C88" t="str">
            <v>M3</v>
          </cell>
          <cell r="D88" t="str">
            <v>5.10</v>
          </cell>
          <cell r="E88">
            <v>1068353.6000000001</v>
          </cell>
        </row>
        <row r="89">
          <cell r="A89" t="str">
            <v>5.11</v>
          </cell>
          <cell r="B89" t="str">
            <v>SUMINISTRO E INSTALACION  DE BARANDAS EN TUBERÍA METÁLICA AGUA NEGRA D=2", C. 0.80,</v>
          </cell>
          <cell r="C89" t="str">
            <v>ML</v>
          </cell>
          <cell r="D89" t="str">
            <v>5.11</v>
          </cell>
          <cell r="E89">
            <v>220450</v>
          </cell>
        </row>
        <row r="90">
          <cell r="A90" t="str">
            <v>5.12</v>
          </cell>
          <cell r="B90" t="str">
            <v>SUMINISTRO E INSTALACIÓN DE APOYOS DE NEOPRENO, DUREZA 75, E= ¼"</v>
          </cell>
          <cell r="C90" t="str">
            <v>UN</v>
          </cell>
          <cell r="D90" t="str">
            <v>5.12</v>
          </cell>
          <cell r="E90">
            <v>268812.5</v>
          </cell>
        </row>
        <row r="91">
          <cell r="A91" t="str">
            <v>5.13</v>
          </cell>
          <cell r="B91" t="str">
            <v>SUMINISTRO E INSTALACIÓN DE JUNTAS DE DILATACIÓN  EN ÁNGULO DE 3"X3"X3/8", INCLUYE HIERRO DE ANCLAJE, CINTA SIKA O - 22 Y LLENANTE ASFÁLTICO, SEGÚN MODELO.</v>
          </cell>
          <cell r="C91" t="str">
            <v>ML</v>
          </cell>
          <cell r="D91" t="str">
            <v>5.13</v>
          </cell>
          <cell r="E91">
            <v>324300</v>
          </cell>
        </row>
        <row r="92">
          <cell r="A92" t="str">
            <v>5.14</v>
          </cell>
          <cell r="B92" t="str">
            <v>SUMINISTRO E INSTALACIÓN DE DESAGÜES EN TUBERÍA SANITARIA  PVC. D= 3"</v>
          </cell>
          <cell r="C92" t="str">
            <v>ML</v>
          </cell>
          <cell r="D92" t="str">
            <v>5.14</v>
          </cell>
          <cell r="E92">
            <v>16391.666666666664</v>
          </cell>
        </row>
        <row r="93">
          <cell r="A93" t="str">
            <v>5.15</v>
          </cell>
          <cell r="B93" t="str">
            <v>CONCRETO DE 4000 P.S.I PARA GUARDARUEDAS.</v>
          </cell>
          <cell r="C93" t="str">
            <v>M3</v>
          </cell>
          <cell r="D93" t="str">
            <v>5.15</v>
          </cell>
          <cell r="E93">
            <v>485050.33333333331</v>
          </cell>
        </row>
        <row r="94">
          <cell r="A94" t="str">
            <v>5.16</v>
          </cell>
          <cell r="B94" t="str">
            <v>SUMINISTRO E INSTALACION DE CABLE DE ACERO REF: 6*19 A-A - D= 5/8"</v>
          </cell>
          <cell r="C94" t="str">
            <v>ML</v>
          </cell>
          <cell r="D94" t="str">
            <v>5.16</v>
          </cell>
          <cell r="E94">
            <v>13535.607142857141</v>
          </cell>
        </row>
        <row r="95">
          <cell r="A95" t="str">
            <v>5.17</v>
          </cell>
          <cell r="B95" t="str">
            <v>SUMINISTRO E INSTALACION DE CABLE DE ACERO REF: 6*19 A-A - D= 3/4"</v>
          </cell>
          <cell r="C95" t="str">
            <v>ML</v>
          </cell>
          <cell r="D95" t="str">
            <v>5.17</v>
          </cell>
          <cell r="E95">
            <v>15191.607142857141</v>
          </cell>
        </row>
        <row r="96">
          <cell r="A96" t="str">
            <v>5.18</v>
          </cell>
          <cell r="B96" t="str">
            <v>SUMINISTRO E INSTALACION DE CABLE DE ACERO REF: 6*19 A-A - D= 1-1/8"</v>
          </cell>
          <cell r="C96" t="str">
            <v>ML</v>
          </cell>
          <cell r="D96" t="str">
            <v>5.18</v>
          </cell>
          <cell r="E96">
            <v>23096</v>
          </cell>
        </row>
        <row r="97">
          <cell r="A97" t="str">
            <v>5.19</v>
          </cell>
          <cell r="B97" t="str">
            <v>SUMINISTRO E INSTALACION DE CABLE DE ACERO REF: 6*19 A-A - D= 1-1/4"</v>
          </cell>
          <cell r="C97" t="str">
            <v>ML</v>
          </cell>
          <cell r="D97" t="str">
            <v>5.19</v>
          </cell>
          <cell r="E97">
            <v>26027.875</v>
          </cell>
        </row>
        <row r="98">
          <cell r="A98" t="str">
            <v>5.20</v>
          </cell>
          <cell r="B98" t="str">
            <v>SUMINISTRO E INSTALACION DE CABLE DE ACERO REF: 6*19 A-A - D= 1-1/2"</v>
          </cell>
          <cell r="C98" t="str">
            <v>ML</v>
          </cell>
          <cell r="D98" t="str">
            <v>5.20</v>
          </cell>
          <cell r="E98">
            <v>41320.473684210527</v>
          </cell>
        </row>
        <row r="99">
          <cell r="A99" t="str">
            <v>5.21</v>
          </cell>
          <cell r="B99" t="str">
            <v>SUMINISTRO E INSTALACION DE CABLE DE ACERO REF: 6*19 A-A - D=1- 5/8"</v>
          </cell>
          <cell r="C99" t="str">
            <v>ML</v>
          </cell>
          <cell r="D99" t="str">
            <v>5.21</v>
          </cell>
          <cell r="E99">
            <v>45065.473684210527</v>
          </cell>
        </row>
        <row r="100">
          <cell r="A100" t="str">
            <v>5.22</v>
          </cell>
          <cell r="B100" t="str">
            <v>SUMINISTRO E INSTALACION DE CABLE DE ACERO REF: 6*19 A-A - D= 1-3/4"</v>
          </cell>
          <cell r="C100" t="str">
            <v>ML</v>
          </cell>
          <cell r="D100" t="str">
            <v>5.22</v>
          </cell>
          <cell r="E100">
            <v>49154.473684210527</v>
          </cell>
        </row>
        <row r="101">
          <cell r="A101" t="str">
            <v>5.23</v>
          </cell>
          <cell r="B101" t="str">
            <v>SUMINISTRO E INSTALACION DE CABLE DE ACERO REF: 6*19 A-A - D=1-7/8"</v>
          </cell>
          <cell r="C101" t="str">
            <v>ML</v>
          </cell>
          <cell r="D101" t="str">
            <v>5.23</v>
          </cell>
          <cell r="E101">
            <v>60532.071428571435</v>
          </cell>
        </row>
        <row r="102">
          <cell r="A102" t="str">
            <v>5.24</v>
          </cell>
          <cell r="B102" t="str">
            <v>SUMINISTRO E INSTALACION DE CABLE DE ACERO REF: 6*19 A-A - D=2"</v>
          </cell>
          <cell r="C102" t="str">
            <v>ML</v>
          </cell>
          <cell r="D102" t="str">
            <v>5.24</v>
          </cell>
          <cell r="E102">
            <v>65129.071428571435</v>
          </cell>
        </row>
        <row r="103">
          <cell r="A103" t="str">
            <v>5.25</v>
          </cell>
          <cell r="B103" t="str">
            <v>SUMINISTRO E INSTALACION DE TENSORES PARA CABLE DE ACERO  D=5/8"</v>
          </cell>
          <cell r="C103" t="str">
            <v>UN</v>
          </cell>
          <cell r="D103" t="str">
            <v>5.25</v>
          </cell>
          <cell r="E103">
            <v>130311.86769230769</v>
          </cell>
        </row>
        <row r="104">
          <cell r="A104" t="str">
            <v>5.26</v>
          </cell>
          <cell r="B104" t="str">
            <v>SUMINISTRO E INSTALACION DE TENSORES PARA CABLE DE ACERO  D=3/4"</v>
          </cell>
          <cell r="C104" t="str">
            <v>UN</v>
          </cell>
          <cell r="D104" t="str">
            <v>5.26</v>
          </cell>
          <cell r="E104">
            <v>180396.50000000003</v>
          </cell>
        </row>
        <row r="105">
          <cell r="A105" t="str">
            <v>5.27</v>
          </cell>
          <cell r="B105" t="str">
            <v>SUMINISTRO E INSTALACION DE TENSORES PARA CABLE DE ACERO  D=1"</v>
          </cell>
          <cell r="C105" t="str">
            <v>UN</v>
          </cell>
          <cell r="D105" t="str">
            <v>5.27</v>
          </cell>
          <cell r="E105">
            <v>316786.5076923077</v>
          </cell>
        </row>
        <row r="106">
          <cell r="A106" t="str">
            <v>5.28</v>
          </cell>
          <cell r="B106" t="str">
            <v>SUMINISTRO E INSTALACION DE TENSORES PARA CABLE DE ACERO  D=1-1/8"</v>
          </cell>
          <cell r="C106" t="str">
            <v>UN</v>
          </cell>
          <cell r="D106" t="str">
            <v>5.28</v>
          </cell>
          <cell r="E106">
            <v>413179.12666666671</v>
          </cell>
        </row>
        <row r="107">
          <cell r="A107" t="str">
            <v>5.29</v>
          </cell>
          <cell r="B107" t="str">
            <v>SUMINISTRO E INSTALACION DE TENSORES PARA CABLE DE ACERO  D=1-1/4"</v>
          </cell>
          <cell r="C107" t="str">
            <v>UN</v>
          </cell>
          <cell r="D107" t="str">
            <v>5.29</v>
          </cell>
          <cell r="E107">
            <v>441201.82666666666</v>
          </cell>
        </row>
        <row r="108">
          <cell r="A108" t="str">
            <v>5.30</v>
          </cell>
          <cell r="B108" t="str">
            <v>SUMINISTRO E INSTALACION DE TENSORES PARA CABLE DE ACERO  D=1-1/2"</v>
          </cell>
          <cell r="C108" t="str">
            <v>UN</v>
          </cell>
          <cell r="D108" t="str">
            <v>5.30</v>
          </cell>
          <cell r="E108">
            <v>663680.54666666675</v>
          </cell>
        </row>
        <row r="109">
          <cell r="A109" t="str">
            <v>5.31</v>
          </cell>
          <cell r="B109" t="str">
            <v>SUMINISTRO E INSTALACION DE TENSORES PARA CABLE DE ACERO  D=1-3/4"</v>
          </cell>
          <cell r="C109" t="str">
            <v>UN</v>
          </cell>
          <cell r="D109" t="str">
            <v>5.31</v>
          </cell>
          <cell r="E109">
            <v>869568.04</v>
          </cell>
        </row>
        <row r="110">
          <cell r="A110" t="str">
            <v>5.32</v>
          </cell>
          <cell r="B110" t="str">
            <v>SUMINISTRO E INSTALACION DE TENSORES PARA CABLE DE ACERO  D=2"</v>
          </cell>
          <cell r="C110" t="str">
            <v>UN</v>
          </cell>
          <cell r="D110" t="str">
            <v>5.32</v>
          </cell>
          <cell r="E110">
            <v>2622135</v>
          </cell>
        </row>
        <row r="111">
          <cell r="A111" t="str">
            <v>5.33</v>
          </cell>
          <cell r="B111" t="str">
            <v>SUMINISTRO E INSTALACION DE PRENSACABLES DE HIERRO FUNDIDO TIPO PESADO, D=5/8".</v>
          </cell>
          <cell r="C111" t="str">
            <v>UN</v>
          </cell>
          <cell r="D111" t="str">
            <v>5.33</v>
          </cell>
          <cell r="E111">
            <v>5913.3333333333339</v>
          </cell>
        </row>
        <row r="112">
          <cell r="A112" t="str">
            <v>5.34</v>
          </cell>
          <cell r="B112" t="str">
            <v>SUMINISTRO E INSTALACION DE PRENSACABLES DE HIERRO FUNDIDO TIPO PESADO, D=¾"</v>
          </cell>
          <cell r="C112" t="str">
            <v>UN</v>
          </cell>
          <cell r="D112" t="str">
            <v>5.34</v>
          </cell>
          <cell r="E112">
            <v>6545.3333333333339</v>
          </cell>
        </row>
        <row r="113">
          <cell r="A113" t="str">
            <v>5.35</v>
          </cell>
          <cell r="B113" t="str">
            <v>SUMINISTRO E INSTALACION DE PRENSACABLES DE HIERRO FUNDIDO TIPO PESADO, D=7/8"</v>
          </cell>
          <cell r="C113" t="str">
            <v>UN</v>
          </cell>
          <cell r="D113" t="str">
            <v>5.35</v>
          </cell>
          <cell r="E113">
            <v>8714.3333333333321</v>
          </cell>
        </row>
        <row r="114">
          <cell r="A114" t="str">
            <v>5.36</v>
          </cell>
          <cell r="B114" t="str">
            <v>SUMINISTRO E INSTALACION DE PRENSACABLES DE HIERRO FUNDIDO TIPO PESADO, D=1"</v>
          </cell>
          <cell r="C114" t="str">
            <v>UN</v>
          </cell>
          <cell r="D114" t="str">
            <v>5.36</v>
          </cell>
          <cell r="E114">
            <v>9684.3333333333339</v>
          </cell>
        </row>
        <row r="115">
          <cell r="A115" t="str">
            <v>5.37</v>
          </cell>
          <cell r="B115" t="str">
            <v>SUMINISTRO E INSTALACION DE PRENSACABLES DE HIERRO FUNDIDO TIPO PESADO, D=1-¼"</v>
          </cell>
          <cell r="C115" t="str">
            <v>UN</v>
          </cell>
          <cell r="D115" t="str">
            <v>5.37</v>
          </cell>
          <cell r="E115">
            <v>16794</v>
          </cell>
        </row>
        <row r="116">
          <cell r="A116" t="str">
            <v>5.38</v>
          </cell>
          <cell r="B116" t="str">
            <v>SUMINISTRO E INSTALACION DE PRENSACABLES DE HIERRO FUNDIDO TIPO PESADO, D=2"</v>
          </cell>
          <cell r="C116" t="str">
            <v>UN</v>
          </cell>
          <cell r="D116" t="str">
            <v>5.38</v>
          </cell>
          <cell r="E116">
            <v>26783.333333333328</v>
          </cell>
        </row>
        <row r="117">
          <cell r="A117" t="str">
            <v>5.39</v>
          </cell>
          <cell r="B117" t="str">
            <v>BARANDA DE CONCRETO 1,05*0,35</v>
          </cell>
          <cell r="C117" t="str">
            <v>ML</v>
          </cell>
          <cell r="D117" t="str">
            <v>5.39</v>
          </cell>
          <cell r="E117">
            <v>135584.6</v>
          </cell>
        </row>
        <row r="118">
          <cell r="A118" t="str">
            <v>5.40</v>
          </cell>
          <cell r="B118" t="str">
            <v xml:space="preserve">BARANDA METÁLICA TUBO GALVANIZADO DE 2", INCLUYE ANTICORROSIVO Y PINTURA </v>
          </cell>
          <cell r="C118" t="str">
            <v>ML</v>
          </cell>
          <cell r="D118" t="str">
            <v>5.40</v>
          </cell>
          <cell r="E118">
            <v>148787.5</v>
          </cell>
        </row>
        <row r="119">
          <cell r="A119" t="str">
            <v>5.41</v>
          </cell>
          <cell r="B119" t="str">
            <v>BARANDA METÁLICA TUBO GALVANIZADO DE 3", INCLUYE ANTICORROSIVO Y PINTURA</v>
          </cell>
          <cell r="C119" t="str">
            <v>ML</v>
          </cell>
          <cell r="D119" t="str">
            <v>5.41</v>
          </cell>
          <cell r="E119">
            <v>180561.42857142858</v>
          </cell>
        </row>
        <row r="120">
          <cell r="A120" t="str">
            <v>5.42</v>
          </cell>
          <cell r="B120" t="str">
            <v>BARANDA METÁLICA TUBO GALVANIZADO DE 4", INCLUYE ANTICORROSIVO Y PINTURA</v>
          </cell>
          <cell r="C120" t="str">
            <v>ML</v>
          </cell>
          <cell r="D120" t="str">
            <v>5.42</v>
          </cell>
          <cell r="E120">
            <v>212333.33333333331</v>
          </cell>
        </row>
        <row r="121">
          <cell r="A121">
            <v>6</v>
          </cell>
          <cell r="B121" t="str">
            <v>AFIRMADO</v>
          </cell>
          <cell r="C121">
            <v>0</v>
          </cell>
          <cell r="D121">
            <v>0</v>
          </cell>
          <cell r="E121">
            <v>0</v>
          </cell>
        </row>
        <row r="122">
          <cell r="A122" t="str">
            <v>6.1</v>
          </cell>
          <cell r="B122" t="str">
            <v>LOCALIZACIÓN Y REPLANTEO VIAS RURALES</v>
          </cell>
          <cell r="C122" t="str">
            <v>KM</v>
          </cell>
          <cell r="D122" t="str">
            <v>6.1</v>
          </cell>
          <cell r="E122">
            <v>1316299.9999999998</v>
          </cell>
        </row>
        <row r="123">
          <cell r="A123" t="str">
            <v>6.2</v>
          </cell>
          <cell r="B123" t="str">
            <v>LOCALIZACIÓN Y REPLANTEO VIAS URBANAS</v>
          </cell>
          <cell r="C123" t="str">
            <v>KM</v>
          </cell>
          <cell r="D123" t="str">
            <v>6.2</v>
          </cell>
          <cell r="E123">
            <v>1667069.0476190476</v>
          </cell>
        </row>
        <row r="124">
          <cell r="A124" t="str">
            <v>6.3</v>
          </cell>
          <cell r="B124" t="str">
            <v xml:space="preserve">CONFORMACIÓN Y COMPACTACIÓN DE LA SUBRASANTE </v>
          </cell>
          <cell r="C124" t="str">
            <v>M2</v>
          </cell>
          <cell r="D124" t="str">
            <v>6.3</v>
          </cell>
          <cell r="E124">
            <v>406.22916666666669</v>
          </cell>
        </row>
        <row r="125">
          <cell r="A125" t="str">
            <v>6.4</v>
          </cell>
          <cell r="B125" t="str">
            <v>MEJORAMIENTO DE LA SUBRASANTE, INVOLUCRA SUELO EXISTENTE</v>
          </cell>
          <cell r="C125" t="str">
            <v>M2</v>
          </cell>
          <cell r="D125" t="str">
            <v>6.4</v>
          </cell>
          <cell r="E125">
            <v>406.22916666666669</v>
          </cell>
        </row>
        <row r="126">
          <cell r="A126" t="str">
            <v>6.5</v>
          </cell>
          <cell r="B126" t="str">
            <v>MEJORAMIENTO DE LA SUBRASANTE, ADICIONANDO MATERIAL</v>
          </cell>
          <cell r="C126" t="str">
            <v>M3</v>
          </cell>
          <cell r="D126" t="str">
            <v>6.5</v>
          </cell>
          <cell r="E126">
            <v>10726.547619047618</v>
          </cell>
        </row>
        <row r="127">
          <cell r="A127" t="str">
            <v>6.6</v>
          </cell>
          <cell r="B127" t="str">
            <v>SUMINISTRO, EXTENDIDA  DE MATERIAL SELECCIONADO PARA AFIRMADO SIN COMPACTAR, INCLUYE ACARREO LIBRE 10 KM</v>
          </cell>
          <cell r="C127" t="str">
            <v>M3</v>
          </cell>
          <cell r="D127" t="str">
            <v>6.6</v>
          </cell>
          <cell r="E127">
            <v>24015.625</v>
          </cell>
        </row>
        <row r="128">
          <cell r="A128" t="str">
            <v>6.7</v>
          </cell>
          <cell r="B128" t="str">
            <v>SUMINISTRO, EXTENDIDA  Y COMPACTACIÓN MECÁNICA DE MATERIAL SELECCIONADO PARA AFIRMADO, INCLUYE ACARREO LIBRE 10 KM</v>
          </cell>
          <cell r="C128" t="str">
            <v>M3</v>
          </cell>
          <cell r="D128" t="str">
            <v>6.7</v>
          </cell>
          <cell r="E128">
            <v>32904.166666666672</v>
          </cell>
        </row>
        <row r="129">
          <cell r="A129" t="str">
            <v>6.8</v>
          </cell>
          <cell r="B129" t="str">
            <v>AFIRMADO ESTABILIZADO CON CEMENTO, INCLUYE ACARREO LIBRE 10 KM</v>
          </cell>
          <cell r="C129" t="str">
            <v>M3</v>
          </cell>
          <cell r="D129" t="str">
            <v>6.8</v>
          </cell>
          <cell r="E129">
            <v>63873.333333333336</v>
          </cell>
        </row>
        <row r="130">
          <cell r="A130" t="str">
            <v>6.9</v>
          </cell>
          <cell r="B130" t="str">
            <v>AFIRMADO ESTABILIZADO CON CAL, INCLUYE ACARREO LIBRE 10 KM</v>
          </cell>
          <cell r="C130" t="str">
            <v>M3</v>
          </cell>
          <cell r="D130" t="str">
            <v>6.9</v>
          </cell>
          <cell r="E130">
            <v>86340</v>
          </cell>
        </row>
        <row r="131">
          <cell r="A131" t="str">
            <v>6.10</v>
          </cell>
          <cell r="B131" t="str">
            <v>REPARACIÓN BACHES EN AFIRMADO, INCLUYE ACARREO LIBRE 10 KM</v>
          </cell>
          <cell r="C131" t="str">
            <v>M3</v>
          </cell>
          <cell r="D131" t="str">
            <v>6.10</v>
          </cell>
          <cell r="E131">
            <v>58904.166666666664</v>
          </cell>
        </row>
        <row r="132">
          <cell r="A132">
            <v>7</v>
          </cell>
          <cell r="B132" t="str">
            <v>PAVIMENTACION</v>
          </cell>
          <cell r="C132">
            <v>0</v>
          </cell>
          <cell r="D132">
            <v>0</v>
          </cell>
          <cell r="E132">
            <v>0</v>
          </cell>
        </row>
        <row r="133">
          <cell r="A133" t="str">
            <v>7.1</v>
          </cell>
          <cell r="B133" t="str">
            <v>CUNETEO, PERFILADO Y COMPACTACIÓN DE LA BANCA EXISTENTE. (TRABAJO PREVIO A PAVIMENTACIÓN).</v>
          </cell>
          <cell r="C133" t="str">
            <v>KM</v>
          </cell>
          <cell r="D133" t="str">
            <v>7.1</v>
          </cell>
          <cell r="E133">
            <v>764093.13725490205</v>
          </cell>
        </row>
        <row r="134">
          <cell r="A134" t="str">
            <v>7.2</v>
          </cell>
          <cell r="B134" t="str">
            <v>PEDRAPLÉN COMPACTO</v>
          </cell>
          <cell r="C134" t="str">
            <v>M3</v>
          </cell>
          <cell r="D134" t="str">
            <v>7.2</v>
          </cell>
          <cell r="E134">
            <v>67036.904761904763</v>
          </cell>
        </row>
        <row r="135">
          <cell r="A135" t="str">
            <v>7.3</v>
          </cell>
          <cell r="B135" t="str">
            <v>PEDRAPLÉN SUELTO</v>
          </cell>
          <cell r="C135" t="str">
            <v>M3</v>
          </cell>
          <cell r="D135" t="str">
            <v>7.3</v>
          </cell>
          <cell r="E135">
            <v>51642.003676470587</v>
          </cell>
        </row>
        <row r="136">
          <cell r="A136" t="str">
            <v>7.4</v>
          </cell>
          <cell r="B136" t="str">
            <v>SUMINISTRO EXTENDIDA Y COMPACTACIÓN DE MATERIAL SELECCIONADO PARA  SUBBASE GRANULAR ( INCLUYE ACARREO DE 22 KM)</v>
          </cell>
          <cell r="C136" t="str">
            <v>M3</v>
          </cell>
          <cell r="D136" t="str">
            <v>7.4</v>
          </cell>
          <cell r="E136">
            <v>64516.613636363632</v>
          </cell>
        </row>
        <row r="137">
          <cell r="A137" t="str">
            <v>7.5</v>
          </cell>
          <cell r="B137" t="str">
            <v>SUMINISTRO EXTENDIDA Y COMPACTACIÓN DE MATERIAL SELECCIONADO PARA  BASE  GRANULAR ( INCLUYE ACARREO DE 22 KM)</v>
          </cell>
          <cell r="C137" t="str">
            <v>M3</v>
          </cell>
          <cell r="D137" t="str">
            <v>7.5</v>
          </cell>
          <cell r="E137">
            <v>89661.1875</v>
          </cell>
        </row>
        <row r="138">
          <cell r="A138" t="str">
            <v>7.6</v>
          </cell>
          <cell r="B138" t="str">
            <v>REPOSICIÓN, EXTENDIDA Y COMPACTACIÓN DE MATERIAL DE BASE GRANULAR PARA REPARCHEO PUEST EN OBRA</v>
          </cell>
          <cell r="C138" t="str">
            <v>M3</v>
          </cell>
          <cell r="D138" t="str">
            <v>7.6</v>
          </cell>
          <cell r="E138">
            <v>89155.875</v>
          </cell>
        </row>
        <row r="139">
          <cell r="A139" t="str">
            <v>-</v>
          </cell>
          <cell r="B139" t="str">
            <v>PAVIMENTO RIGIDO</v>
          </cell>
          <cell r="C139">
            <v>0</v>
          </cell>
          <cell r="D139">
            <v>0</v>
          </cell>
          <cell r="E139">
            <v>0</v>
          </cell>
        </row>
        <row r="140">
          <cell r="A140" t="str">
            <v>7.8</v>
          </cell>
          <cell r="B140" t="str">
            <v xml:space="preserve">DEMOLICIÓN DE ANDENES Y RETIRO </v>
          </cell>
          <cell r="C140" t="str">
            <v>M2</v>
          </cell>
          <cell r="D140" t="str">
            <v>7.8</v>
          </cell>
          <cell r="E140">
            <v>7914.5434227330779</v>
          </cell>
        </row>
        <row r="141">
          <cell r="A141" t="str">
            <v>7.9</v>
          </cell>
          <cell r="B141" t="str">
            <v>DEMOLICIÓN DE PAVIMENTO RÍGIDO Y RETIRO</v>
          </cell>
          <cell r="C141" t="str">
            <v>M3</v>
          </cell>
          <cell r="D141" t="str">
            <v>7.9</v>
          </cell>
          <cell r="E141">
            <v>80019.230769230766</v>
          </cell>
        </row>
        <row r="142">
          <cell r="A142" t="str">
            <v>7.10</v>
          </cell>
          <cell r="B142" t="str">
            <v>DEMOLICIÓN DE SARDINELES Y RETIRO</v>
          </cell>
          <cell r="C142" t="str">
            <v>M3</v>
          </cell>
          <cell r="D142" t="str">
            <v>7.10</v>
          </cell>
          <cell r="E142">
            <v>64308.333333333336</v>
          </cell>
        </row>
        <row r="143">
          <cell r="A143" t="str">
            <v>7.11</v>
          </cell>
          <cell r="B143" t="str">
            <v>CONCRETO PARA PAVIMENTO RÍGIDO 3500 PSI (INCLUYE JUNTA EN ASFALTO)</v>
          </cell>
          <cell r="C143" t="str">
            <v>M3</v>
          </cell>
          <cell r="D143" t="str">
            <v>7.11</v>
          </cell>
          <cell r="E143">
            <v>427437.67857142858</v>
          </cell>
        </row>
        <row r="144">
          <cell r="A144" t="str">
            <v>7.12</v>
          </cell>
          <cell r="B144" t="str">
            <v>CONCRETO PARA PAVIMENTO RÍGIDO 4000 PSI (INCLUYE JUNTA EN ASFALTO)</v>
          </cell>
          <cell r="C144" t="str">
            <v>M3</v>
          </cell>
          <cell r="D144" t="str">
            <v>7.12</v>
          </cell>
          <cell r="E144">
            <v>443097.67857142858</v>
          </cell>
        </row>
        <row r="145">
          <cell r="A145" t="str">
            <v>7.13</v>
          </cell>
          <cell r="B145" t="str">
            <v>SUMINISTRO, CORTE E INSTALACIÓN ACERO DE TRANSFERENCIA PDR-60 LISO (SEGÚN DISEÑO)</v>
          </cell>
          <cell r="C145" t="str">
            <v>KG</v>
          </cell>
          <cell r="D145" t="str">
            <v>7.13</v>
          </cell>
          <cell r="E145">
            <v>3301.75</v>
          </cell>
        </row>
        <row r="146">
          <cell r="A146" t="str">
            <v>7.14</v>
          </cell>
          <cell r="B146" t="str">
            <v>SELLADO DE JUNTAS EN PAVIMENTO DE CONCRETO HIDRAULICO (INCLUYE LIMPIEZA, SUMINISTRO E INSTALACION DE FONDO Y SELLANTE)</v>
          </cell>
          <cell r="C146" t="str">
            <v>ML</v>
          </cell>
          <cell r="D146" t="str">
            <v>7.14</v>
          </cell>
          <cell r="E146">
            <v>7601.75</v>
          </cell>
        </row>
        <row r="147">
          <cell r="A147" t="str">
            <v>7.15</v>
          </cell>
          <cell r="B147" t="str">
            <v>CORTE Y AMPLIACION DE JUNTA EN PAVIMENTO DE CONCRETO HIDRAULICO</v>
          </cell>
          <cell r="C147" t="str">
            <v>ML</v>
          </cell>
          <cell r="D147" t="str">
            <v>7.15</v>
          </cell>
          <cell r="E147">
            <v>5075</v>
          </cell>
        </row>
        <row r="148">
          <cell r="A148" t="str">
            <v>7.16</v>
          </cell>
          <cell r="B148" t="str">
            <v>PAVIMENTO DE ADOQUINES EN CONCRETO</v>
          </cell>
          <cell r="C148" t="str">
            <v>M2</v>
          </cell>
          <cell r="D148" t="str">
            <v>7.16</v>
          </cell>
          <cell r="E148">
            <v>52562</v>
          </cell>
        </row>
        <row r="149">
          <cell r="A149" t="str">
            <v>7.17</v>
          </cell>
          <cell r="B149" t="str">
            <v>PAVIMENTO EN ADOQUÍN COLOR</v>
          </cell>
          <cell r="C149" t="str">
            <v>M2</v>
          </cell>
          <cell r="D149" t="str">
            <v>7.17</v>
          </cell>
          <cell r="E149">
            <v>56562</v>
          </cell>
        </row>
        <row r="150">
          <cell r="A150" t="str">
            <v>-</v>
          </cell>
          <cell r="B150" t="str">
            <v>PAVIMENTO FLEXIBLE</v>
          </cell>
          <cell r="C150">
            <v>0</v>
          </cell>
          <cell r="D150">
            <v>0</v>
          </cell>
          <cell r="E150">
            <v>0</v>
          </cell>
        </row>
        <row r="151">
          <cell r="A151" t="str">
            <v>7.18</v>
          </cell>
          <cell r="B151" t="str">
            <v>DEMOLICIÓN DE PAVIMENTO FLEXIBLE.</v>
          </cell>
          <cell r="C151" t="str">
            <v>M3</v>
          </cell>
          <cell r="D151" t="str">
            <v>7.18</v>
          </cell>
          <cell r="E151">
            <v>29790</v>
          </cell>
        </row>
        <row r="152">
          <cell r="A152" t="str">
            <v>7.19</v>
          </cell>
          <cell r="B152" t="str">
            <v>FRESADO DE PAVIMENTO FLEXIBLE E=5 CMS.</v>
          </cell>
          <cell r="C152" t="str">
            <v>M2</v>
          </cell>
          <cell r="D152" t="str">
            <v>7.19</v>
          </cell>
          <cell r="E152">
            <v>2779.1666666666665</v>
          </cell>
        </row>
        <row r="153">
          <cell r="A153" t="str">
            <v>7.20</v>
          </cell>
          <cell r="B153" t="str">
            <v>CORTE DE PAVIMENTO ASFÁLTICO</v>
          </cell>
          <cell r="C153" t="str">
            <v>ML</v>
          </cell>
          <cell r="D153" t="str">
            <v>7.20</v>
          </cell>
          <cell r="E153">
            <v>1556.25</v>
          </cell>
        </row>
        <row r="154">
          <cell r="A154" t="str">
            <v>7.21</v>
          </cell>
          <cell r="B154" t="str">
            <v>SELLADO DE JUNTAS CON PAVIMENTO FLEXIBLE (INCLUYE LIMPIEZA, SUMINISTRO E INSTALACION DE FONDO Y EMULSION ASFALTICA CRR-1)</v>
          </cell>
          <cell r="C154" t="str">
            <v>ML</v>
          </cell>
          <cell r="D154" t="str">
            <v>7.21</v>
          </cell>
          <cell r="E154">
            <v>6248.75</v>
          </cell>
        </row>
        <row r="155">
          <cell r="A155" t="str">
            <v>7.22</v>
          </cell>
          <cell r="B155" t="str">
            <v>GEOTEXTIL PARA PAVIMENTACIÓN Y REPAVIMENTACIÓN</v>
          </cell>
          <cell r="C155" t="str">
            <v>M2</v>
          </cell>
          <cell r="D155" t="str">
            <v>7.22</v>
          </cell>
          <cell r="E155">
            <v>5978</v>
          </cell>
        </row>
        <row r="156">
          <cell r="A156" t="str">
            <v>-</v>
          </cell>
          <cell r="B156" t="str">
            <v>PARCHEO</v>
          </cell>
          <cell r="C156">
            <v>0</v>
          </cell>
          <cell r="D156">
            <v>0</v>
          </cell>
          <cell r="E156">
            <v>0</v>
          </cell>
        </row>
        <row r="157">
          <cell r="A157" t="str">
            <v>7.23</v>
          </cell>
          <cell r="B157" t="str">
            <v>APERTURA MECÁNICA DE CAJA Y RETIRO DE SOBRANTES</v>
          </cell>
          <cell r="C157" t="str">
            <v>M3</v>
          </cell>
          <cell r="D157" t="str">
            <v>7.23</v>
          </cell>
          <cell r="E157">
            <v>51696.875</v>
          </cell>
        </row>
        <row r="158">
          <cell r="A158" t="str">
            <v>7.24</v>
          </cell>
          <cell r="B158" t="str">
            <v>BARRIDO Y SOPLADO</v>
          </cell>
          <cell r="C158" t="str">
            <v>M2</v>
          </cell>
          <cell r="D158" t="str">
            <v>7.24</v>
          </cell>
          <cell r="E158">
            <v>1369.4444444444446</v>
          </cell>
        </row>
        <row r="159">
          <cell r="A159" t="str">
            <v>7.25</v>
          </cell>
          <cell r="B159" t="str">
            <v>RIEGO DE LIGA</v>
          </cell>
          <cell r="C159" t="str">
            <v>M2</v>
          </cell>
          <cell r="D159" t="str">
            <v>7.25</v>
          </cell>
          <cell r="E159">
            <v>1901.875</v>
          </cell>
        </row>
        <row r="160">
          <cell r="A160" t="str">
            <v>7.26</v>
          </cell>
          <cell r="B160" t="str">
            <v>SUMINISTRO, INSTALACIÓN Y COMPACTACIÓN DE MEZCLA ASFÁLTICA  PARA PARCHEO  (INCLUYE ACARREO LIBRE DE 10 KM)</v>
          </cell>
          <cell r="C160" t="str">
            <v>M3</v>
          </cell>
          <cell r="D160" t="str">
            <v>7.26</v>
          </cell>
          <cell r="E160">
            <v>431402.96703296702</v>
          </cell>
        </row>
        <row r="161">
          <cell r="A161" t="str">
            <v>-</v>
          </cell>
          <cell r="B161" t="str">
            <v>CONSTRUCCION DE CARPETAS</v>
          </cell>
          <cell r="C161">
            <v>0</v>
          </cell>
          <cell r="D161">
            <v>0</v>
          </cell>
          <cell r="E161">
            <v>0</v>
          </cell>
        </row>
        <row r="162">
          <cell r="A162" t="str">
            <v>7.27</v>
          </cell>
          <cell r="B162" t="str">
            <v>BASE ESTABILIZADA CON EMULSION ASFALTICA TIPO BEE-1</v>
          </cell>
          <cell r="C162" t="str">
            <v>M3</v>
          </cell>
          <cell r="D162" t="str">
            <v>7.27</v>
          </cell>
          <cell r="E162">
            <v>109637.5</v>
          </cell>
        </row>
        <row r="163">
          <cell r="A163" t="str">
            <v>7.28</v>
          </cell>
          <cell r="B163" t="str">
            <v>BASE ESTABILIZADA CON CEMENTO PORTLAND</v>
          </cell>
          <cell r="C163" t="str">
            <v>M3</v>
          </cell>
          <cell r="D163" t="str">
            <v>7.28</v>
          </cell>
          <cell r="E163">
            <v>111453.28571428571</v>
          </cell>
        </row>
        <row r="164">
          <cell r="A164" t="str">
            <v>7.29</v>
          </cell>
          <cell r="B164" t="str">
            <v>SELLO ARENA -ASFALTO CON EMULSION CRR-2</v>
          </cell>
          <cell r="C164" t="str">
            <v>M2</v>
          </cell>
          <cell r="D164" t="str">
            <v>7.29</v>
          </cell>
          <cell r="E164">
            <v>2751.046875</v>
          </cell>
        </row>
        <row r="165">
          <cell r="A165" t="str">
            <v>7.30</v>
          </cell>
          <cell r="B165" t="str">
            <v>LECHADA ASFALTICA CON EMULSION CRL-1H, TIPO LA-1</v>
          </cell>
          <cell r="C165" t="str">
            <v>M2</v>
          </cell>
          <cell r="D165" t="str">
            <v>7.30</v>
          </cell>
          <cell r="E165">
            <v>3243.4725000000003</v>
          </cell>
        </row>
        <row r="166">
          <cell r="A166" t="str">
            <v>7.31</v>
          </cell>
          <cell r="B166" t="str">
            <v>LECHADA ASFALTICA CON EMULSION CRL-1H, TIPO LA-2</v>
          </cell>
          <cell r="C166" t="str">
            <v>M2</v>
          </cell>
          <cell r="D166" t="str">
            <v>7.31</v>
          </cell>
          <cell r="E166">
            <v>5036.4724999999999</v>
          </cell>
        </row>
        <row r="167">
          <cell r="A167" t="str">
            <v>7.32</v>
          </cell>
          <cell r="B167" t="str">
            <v>LECHADA ASFALTICA CON EMULSION CRL-1H, TIPO LA-3</v>
          </cell>
          <cell r="C167" t="str">
            <v>M2</v>
          </cell>
          <cell r="D167" t="str">
            <v>7.32</v>
          </cell>
          <cell r="E167">
            <v>5418.4724999999999</v>
          </cell>
        </row>
        <row r="168">
          <cell r="A168" t="str">
            <v>7.33</v>
          </cell>
          <cell r="B168" t="str">
            <v>LECHADA ASFALTICA CON EMULSION CRL-1H, TIPO LA-4</v>
          </cell>
          <cell r="C168" t="str">
            <v>M2</v>
          </cell>
          <cell r="D168" t="str">
            <v>7.33</v>
          </cell>
          <cell r="E168">
            <v>6124.4724999999999</v>
          </cell>
        </row>
        <row r="169">
          <cell r="A169" t="str">
            <v>7.34</v>
          </cell>
          <cell r="B169" t="str">
            <v>LECHADA ASFALTICA CON EMULSION CRL-1HM, TIPO LA-1</v>
          </cell>
          <cell r="C169" t="str">
            <v>M2</v>
          </cell>
          <cell r="D169" t="str">
            <v>7.34</v>
          </cell>
          <cell r="E169">
            <v>3243.4725000000003</v>
          </cell>
        </row>
        <row r="170">
          <cell r="A170" t="str">
            <v>7.35</v>
          </cell>
          <cell r="B170" t="str">
            <v>LECHADA ASFALTICA CON EMULSION CRL-1HM, TIPO LA-2</v>
          </cell>
          <cell r="C170" t="str">
            <v>M2</v>
          </cell>
          <cell r="D170" t="str">
            <v>7.35</v>
          </cell>
          <cell r="E170">
            <v>5036.4724999999999</v>
          </cell>
        </row>
        <row r="171">
          <cell r="A171" t="str">
            <v>7.36</v>
          </cell>
          <cell r="B171" t="str">
            <v>LECHADA ASFALTICA CON EMULSION CRL-1HM, TIPO LA-3</v>
          </cell>
          <cell r="C171" t="str">
            <v>M2</v>
          </cell>
          <cell r="D171" t="str">
            <v>7.36</v>
          </cell>
          <cell r="E171">
            <v>5418.4724999999999</v>
          </cell>
        </row>
        <row r="172">
          <cell r="A172" t="str">
            <v>7.37</v>
          </cell>
          <cell r="B172" t="str">
            <v>LECHADA ASFALTICA CON EMULSION CRL-1HM, TIPO LA-4</v>
          </cell>
          <cell r="C172" t="str">
            <v>M2</v>
          </cell>
          <cell r="D172" t="str">
            <v>7.37</v>
          </cell>
          <cell r="E172">
            <v>6142.4724999999999</v>
          </cell>
        </row>
        <row r="173">
          <cell r="A173" t="str">
            <v>7.38</v>
          </cell>
          <cell r="B173" t="str">
            <v>MEZCLA DENSA EN FRIO TIPO MDF-1</v>
          </cell>
          <cell r="C173" t="str">
            <v>M3</v>
          </cell>
          <cell r="D173" t="str">
            <v>7.38</v>
          </cell>
          <cell r="E173">
            <v>372555.7</v>
          </cell>
        </row>
        <row r="174">
          <cell r="A174" t="str">
            <v>7.39</v>
          </cell>
          <cell r="B174" t="str">
            <v>FRESADO DE UN PAVIMENTO ASFALTICO EN ESPESOR DE 10 CM</v>
          </cell>
          <cell r="C174" t="str">
            <v>M2</v>
          </cell>
          <cell r="D174" t="str">
            <v>7.39</v>
          </cell>
          <cell r="E174">
            <v>4848.939393939394</v>
          </cell>
        </row>
        <row r="175">
          <cell r="A175" t="str">
            <v>7.40</v>
          </cell>
          <cell r="B175" t="str">
            <v>FRESADO DE UN PAVIMENTO ASFALTICO</v>
          </cell>
          <cell r="C175" t="str">
            <v>M3</v>
          </cell>
          <cell r="D175" t="str">
            <v>7.40</v>
          </cell>
          <cell r="E175">
            <v>48691.071428571428</v>
          </cell>
        </row>
        <row r="176">
          <cell r="A176" t="str">
            <v>7.41</v>
          </cell>
          <cell r="B176" t="str">
            <v>PAVIMENTO ASFALTICO RECICLADO EN FRIO EN EL LUGAR CON EMUSION ASFALTICA</v>
          </cell>
          <cell r="C176" t="str">
            <v>M3</v>
          </cell>
          <cell r="D176" t="str">
            <v>7.41</v>
          </cell>
          <cell r="E176">
            <v>156559.04545454544</v>
          </cell>
        </row>
        <row r="177">
          <cell r="A177" t="str">
            <v>7.42</v>
          </cell>
          <cell r="B177" t="str">
            <v>MEZCLA ASFALTICA RECICLADA EN CALIENTE TIPO MDC-2</v>
          </cell>
          <cell r="C177" t="str">
            <v>M3</v>
          </cell>
          <cell r="D177" t="str">
            <v>7.42</v>
          </cell>
          <cell r="E177">
            <v>113064.40972222222</v>
          </cell>
        </row>
        <row r="178">
          <cell r="A178" t="str">
            <v>7.43</v>
          </cell>
          <cell r="B178" t="str">
            <v>DILATACION EN ADOQUIN</v>
          </cell>
          <cell r="C178" t="str">
            <v>ML</v>
          </cell>
          <cell r="D178" t="str">
            <v>7.43</v>
          </cell>
          <cell r="E178">
            <v>10099.444444444445</v>
          </cell>
        </row>
        <row r="179">
          <cell r="A179" t="str">
            <v>7.44</v>
          </cell>
          <cell r="B179" t="str">
            <v>CONSTRUCCION PLACA HUELLA CONCRETO 24.5 MPa - (3500 PSI)</v>
          </cell>
          <cell r="C179" t="str">
            <v>M3</v>
          </cell>
          <cell r="D179" t="str">
            <v>7.44</v>
          </cell>
          <cell r="E179">
            <v>501289.68333333341</v>
          </cell>
        </row>
        <row r="180">
          <cell r="A180" t="str">
            <v>7.45</v>
          </cell>
          <cell r="B180" t="str">
            <v>SUMINISTRO, INSTALACION Y COMPACTACION DE ASFALTO NATURAL  (ASFALTITA)</v>
          </cell>
          <cell r="C180" t="str">
            <v>M3</v>
          </cell>
          <cell r="D180" t="str">
            <v>7.45</v>
          </cell>
          <cell r="E180">
            <v>287367.1875</v>
          </cell>
        </row>
        <row r="181">
          <cell r="A181" t="str">
            <v>7.46</v>
          </cell>
          <cell r="B181" t="str">
            <v>IMPRIMACION</v>
          </cell>
          <cell r="C181" t="str">
            <v>M2</v>
          </cell>
          <cell r="D181" t="str">
            <v>7.46</v>
          </cell>
          <cell r="E181">
            <v>1617.75</v>
          </cell>
        </row>
        <row r="182">
          <cell r="A182" t="str">
            <v>7.47</v>
          </cell>
          <cell r="B182" t="str">
            <v>CONSTRUCCION DE CARPETA ASFALTICA EN CALIENTE MDC - 1, INCLUYE BARRIDO, SUMINISTRO Y COMPATACION ( INCLUYE ACARREO LIBRE DE 10 KM)</v>
          </cell>
          <cell r="C182" t="str">
            <v>M3</v>
          </cell>
          <cell r="D182" t="str">
            <v>7.47</v>
          </cell>
          <cell r="E182">
            <v>431402.96703296702</v>
          </cell>
        </row>
        <row r="183">
          <cell r="A183" t="str">
            <v>7.48</v>
          </cell>
          <cell r="B183" t="str">
            <v>CONSTRUCCIÓN DE CARPETA ASFÁLTICA EN CALIENTE MDC - 2, INCLUYE BARRIDO, SUMINISTRO Y COMPACTACIÓN ( INCLUYE ACARREO LIBRE DE 10 KM)</v>
          </cell>
          <cell r="C183" t="str">
            <v>M3</v>
          </cell>
          <cell r="D183" t="str">
            <v>7.48</v>
          </cell>
          <cell r="E183">
            <v>431402.96703296702</v>
          </cell>
        </row>
        <row r="184">
          <cell r="A184" t="str">
            <v>7.49</v>
          </cell>
          <cell r="B184" t="str">
            <v xml:space="preserve">CONSTRUCCIÓN DE CARPETA ASFÁLTICA EN CALIENTE MDC - 3, INCLUYE BARRIDO, SUMINISTRO Y COMPACTACIÓN ( INCLUYE ACARREO LIBRE DE 10 KM) </v>
          </cell>
          <cell r="C184" t="str">
            <v>M3</v>
          </cell>
          <cell r="D184" t="str">
            <v>7.49</v>
          </cell>
          <cell r="E184">
            <v>437652.96703296702</v>
          </cell>
        </row>
        <row r="185">
          <cell r="A185" t="str">
            <v>7.50</v>
          </cell>
          <cell r="B185" t="str">
            <v xml:space="preserve">CONSTRUCCIÓN TRATAMIENTO SUPERFICIAL SIMPLE SEGÚN NORMA I.N.V. </v>
          </cell>
          <cell r="C185" t="str">
            <v>M2</v>
          </cell>
          <cell r="D185" t="str">
            <v>7.50</v>
          </cell>
          <cell r="E185">
            <v>4790.479166666667</v>
          </cell>
        </row>
        <row r="186">
          <cell r="A186" t="str">
            <v>7.51</v>
          </cell>
          <cell r="B186" t="str">
            <v xml:space="preserve">CONSTRUCCIÓN TRATAMIENTO SUPERFICIAL DOBLE SEGÚN NORMA I.N.V </v>
          </cell>
          <cell r="C186" t="str">
            <v>M2</v>
          </cell>
          <cell r="D186" t="str">
            <v>7.51</v>
          </cell>
          <cell r="E186">
            <v>10325.084415584415</v>
          </cell>
        </row>
        <row r="187">
          <cell r="A187" t="str">
            <v>7.52</v>
          </cell>
          <cell r="B187" t="str">
            <v xml:space="preserve">CONSTRUCCIÓN TRATAMIENTO SUPERFICIAL TRIPLE SEGÚN NORMA I.N.V </v>
          </cell>
          <cell r="C187" t="str">
            <v>M2</v>
          </cell>
          <cell r="D187" t="str">
            <v>7.52</v>
          </cell>
          <cell r="E187">
            <v>15963.9375</v>
          </cell>
        </row>
        <row r="188">
          <cell r="A188" t="str">
            <v>7.53</v>
          </cell>
          <cell r="B188" t="str">
            <v>CONSTRUCCIÓN DE CARPETA CON ASFALTOS NATURALES (ASFALTITA), INCLUYE SUMINISTRO Y COMPACTACIÓN</v>
          </cell>
          <cell r="C188" t="str">
            <v>M3</v>
          </cell>
          <cell r="D188" t="str">
            <v>7.53</v>
          </cell>
          <cell r="E188">
            <v>287367.1875</v>
          </cell>
        </row>
        <row r="189">
          <cell r="A189">
            <v>8</v>
          </cell>
          <cell r="B189" t="str">
            <v>SARDINELES Y ANDENES</v>
          </cell>
          <cell r="C189">
            <v>0</v>
          </cell>
          <cell r="D189">
            <v>0</v>
          </cell>
          <cell r="E189">
            <v>0</v>
          </cell>
        </row>
        <row r="190">
          <cell r="A190" t="str">
            <v>8.1</v>
          </cell>
          <cell r="B190" t="str">
            <v>CONSTRUCCIÓN SARDINELES EN CONCRETO DE 2500 PSI.</v>
          </cell>
          <cell r="C190" t="str">
            <v>M3</v>
          </cell>
          <cell r="D190" t="str">
            <v>8.1</v>
          </cell>
          <cell r="E190">
            <v>391420.5</v>
          </cell>
        </row>
        <row r="191">
          <cell r="A191" t="str">
            <v>8.2</v>
          </cell>
          <cell r="B191" t="str">
            <v xml:space="preserve">CONSTRUCCIÓN DE ANDENES EN CONCRETO 2500 PSI. </v>
          </cell>
          <cell r="C191" t="str">
            <v>M3</v>
          </cell>
          <cell r="D191" t="str">
            <v>8.2</v>
          </cell>
          <cell r="E191">
            <v>382829.66666666674</v>
          </cell>
        </row>
        <row r="192">
          <cell r="A192" t="str">
            <v>8.3</v>
          </cell>
          <cell r="B192" t="str">
            <v>INSTALACIÓN DE SARDINEL PREFABRICADO A-10 (800X200X500mm), INCLUYE MORTERO DE PEGA</v>
          </cell>
          <cell r="C192" t="str">
            <v>ML</v>
          </cell>
          <cell r="D192" t="str">
            <v>8.3</v>
          </cell>
          <cell r="E192">
            <v>57104.731666666667</v>
          </cell>
        </row>
        <row r="193">
          <cell r="A193">
            <v>9</v>
          </cell>
          <cell r="B193" t="str">
            <v>MANTENIMIENTO</v>
          </cell>
          <cell r="C193">
            <v>0</v>
          </cell>
          <cell r="D193">
            <v>0</v>
          </cell>
          <cell r="E193">
            <v>0</v>
          </cell>
        </row>
        <row r="194">
          <cell r="A194" t="str">
            <v>9.1</v>
          </cell>
          <cell r="B194" t="str">
            <v>REMOCIÓN DE DERRUMBES</v>
          </cell>
          <cell r="C194" t="str">
            <v>M3</v>
          </cell>
          <cell r="D194" t="str">
            <v>9.1</v>
          </cell>
          <cell r="E194">
            <v>8408.75</v>
          </cell>
        </row>
        <row r="195">
          <cell r="A195" t="str">
            <v>9.2</v>
          </cell>
          <cell r="B195" t="str">
            <v>CUNETEO Y PERFILADO DE LA BANCA EXISTENTE (EN MANTENIMIENTO VIAL)</v>
          </cell>
          <cell r="C195" t="str">
            <v>KM</v>
          </cell>
          <cell r="D195" t="str">
            <v>9.2</v>
          </cell>
          <cell r="E195">
            <v>454531.25000000006</v>
          </cell>
        </row>
        <row r="196">
          <cell r="A196" t="str">
            <v>9.3</v>
          </cell>
          <cell r="B196" t="str">
            <v>CARGUE Y TRANSPORTE DE MATERIALES SUELTOS PRODUCTO DE SOBRANTES Y/O DERRUMBES (INCLUYE TRANSPORTE 10KM.)</v>
          </cell>
          <cell r="C196" t="str">
            <v>M3</v>
          </cell>
          <cell r="D196" t="str">
            <v>9.3</v>
          </cell>
          <cell r="E196">
            <v>13194.53125</v>
          </cell>
        </row>
        <row r="197">
          <cell r="A197" t="str">
            <v>9.4</v>
          </cell>
          <cell r="B197" t="str">
            <v>ESCARIFICACIÓN, MEZCLADO, CONFORMACIÓN Y COMPACTACIÓN DE SUBBASE Y/O BASE.</v>
          </cell>
          <cell r="C197" t="str">
            <v>KM</v>
          </cell>
          <cell r="D197" t="str">
            <v>9.4</v>
          </cell>
          <cell r="E197">
            <v>4056580.4953560368</v>
          </cell>
        </row>
        <row r="198">
          <cell r="A198" t="str">
            <v>9.5</v>
          </cell>
          <cell r="B198" t="str">
            <v>ROCERÍA A CADA LADO DE LA VÍA Y/O ZONAS NECESARIAS PARA BUENA VISIBILIDAD, INCLUYE RETIRO DE SOBRANTES 10 KM</v>
          </cell>
          <cell r="C198" t="str">
            <v>HA</v>
          </cell>
          <cell r="D198" t="str">
            <v>9.5</v>
          </cell>
          <cell r="E198">
            <v>347945.65217391303</v>
          </cell>
        </row>
        <row r="199">
          <cell r="A199" t="str">
            <v>9.6</v>
          </cell>
          <cell r="B199" t="str">
            <v>CONSTRUCCIÓN MANUAL DE CUNETAS EN TIERRA</v>
          </cell>
          <cell r="C199" t="str">
            <v>ML</v>
          </cell>
          <cell r="D199" t="str">
            <v>9.6</v>
          </cell>
          <cell r="E199">
            <v>1695.8333333333335</v>
          </cell>
        </row>
        <row r="200">
          <cell r="A200" t="str">
            <v>9.7</v>
          </cell>
          <cell r="B200" t="str">
            <v>LIMPIEZA DE CUNETAS EN TIERRA CON RECTIFICACIÓN DE SALIDAS Y DESCOLES, INCLUYE RETIRO DE SOBRANTES FUERA DE LA ZONA DE LA VÍA (INCLUYE ACARREO LIBRE DE 10KM)</v>
          </cell>
          <cell r="C200" t="str">
            <v>ML</v>
          </cell>
          <cell r="D200" t="str">
            <v>9.7</v>
          </cell>
          <cell r="E200">
            <v>9201.5029761904771</v>
          </cell>
        </row>
        <row r="201">
          <cell r="A201" t="str">
            <v>9.8</v>
          </cell>
          <cell r="B201" t="str">
            <v>LIMPIEZA DE ALCANTARILLAS CON DIÁMETRO MENOR O IGUAL A 36", INCLUYE RECTIFICACIÓN DE DESCOLES CON RETIRO DE SOBRANTES Y OBSTÁCULOS ACARREO LIBRE DE 10 KM</v>
          </cell>
          <cell r="C201" t="str">
            <v>UN</v>
          </cell>
          <cell r="D201" t="str">
            <v>9.8</v>
          </cell>
          <cell r="E201">
            <v>158986.11111111112</v>
          </cell>
        </row>
        <row r="202">
          <cell r="A202" t="str">
            <v>9.9</v>
          </cell>
          <cell r="B202" t="str">
            <v>DEMOLICIÓN DE ALCANTARILLAS DE 36".</v>
          </cell>
          <cell r="C202" t="str">
            <v>ML</v>
          </cell>
          <cell r="D202" t="str">
            <v>9.9</v>
          </cell>
          <cell r="E202">
            <v>32035</v>
          </cell>
        </row>
        <row r="203">
          <cell r="A203" t="str">
            <v>9.10</v>
          </cell>
          <cell r="B203" t="str">
            <v>DEMOLICIÓN DE ALCANTARILLAS DE 24"</v>
          </cell>
          <cell r="C203" t="str">
            <v>ML</v>
          </cell>
          <cell r="D203" t="str">
            <v>9.10</v>
          </cell>
          <cell r="E203">
            <v>21453.571428571431</v>
          </cell>
        </row>
        <row r="204">
          <cell r="A204" t="str">
            <v>9.11</v>
          </cell>
          <cell r="B204" t="str">
            <v>DEMOLICIÓN DE CAJAS Y CABEZOTES, INCLUYE RETIRO</v>
          </cell>
          <cell r="C204" t="str">
            <v>M3</v>
          </cell>
          <cell r="D204" t="str">
            <v>9.11</v>
          </cell>
          <cell r="E204">
            <v>79175</v>
          </cell>
        </row>
        <row r="205">
          <cell r="A205" t="str">
            <v>9.12</v>
          </cell>
          <cell r="B205" t="str">
            <v>LIMPIEZA DE PONTONES Y BOX-COULVERT, INCLUYE RECTIFICACIÓN DE DESCOLES CON RETIRO DE SOBRANTES Y OBSTÁCULOS ACARREO LIBRE DE 10 KM</v>
          </cell>
          <cell r="C205" t="str">
            <v>UN</v>
          </cell>
          <cell r="D205" t="str">
            <v>9.12</v>
          </cell>
          <cell r="E205">
            <v>186237.5</v>
          </cell>
        </row>
        <row r="206">
          <cell r="A206" t="str">
            <v>9.13</v>
          </cell>
          <cell r="B206" t="str">
            <v>LIMPIEZA DE CUNETAS REVESTIDAS CON RECTIFICACIÓN DE SALIDAS Y DESCOLES, INCLUYE RETIRO DE SOBRANTES FUERA DE LA ZONA DE LA VÍA (INCLUYE ACARREO LIBRE DE 10 KM)</v>
          </cell>
          <cell r="C206" t="str">
            <v>ML</v>
          </cell>
          <cell r="D206" t="str">
            <v>9.13</v>
          </cell>
          <cell r="E206">
            <v>2030</v>
          </cell>
        </row>
        <row r="207">
          <cell r="A207">
            <v>10</v>
          </cell>
          <cell r="B207" t="str">
            <v>SEÑALIZACION Y DEMARCACION</v>
          </cell>
          <cell r="C207">
            <v>0</v>
          </cell>
          <cell r="D207">
            <v>0</v>
          </cell>
          <cell r="E207">
            <v>0</v>
          </cell>
        </row>
        <row r="208">
          <cell r="A208" t="str">
            <v>-</v>
          </cell>
          <cell r="B208" t="str">
            <v>SEÑALES VERTICALES (SP, SR, SI)</v>
          </cell>
          <cell r="C208">
            <v>0</v>
          </cell>
          <cell r="D208">
            <v>0</v>
          </cell>
          <cell r="E208">
            <v>0</v>
          </cell>
        </row>
        <row r="209">
          <cell r="A209" t="str">
            <v>10.1</v>
          </cell>
          <cell r="B209" t="str">
            <v>SEÑALES DE TRÁNSITO GRUPO 1 (.75X.75) NORMA INV. SUMINISTRO E INSTALACION. INCLUYE POSTE O PARAL VERTICAL</v>
          </cell>
          <cell r="C209" t="str">
            <v>UN</v>
          </cell>
          <cell r="D209" t="str">
            <v>10.1</v>
          </cell>
          <cell r="E209">
            <v>193659.15</v>
          </cell>
        </row>
        <row r="210">
          <cell r="A210" t="str">
            <v>10.2</v>
          </cell>
          <cell r="B210" t="str">
            <v>SEÑALES DE TRÁNSITO GRUPO 2 (1.20X0.40) NORMA INV. SUMINISTRO E INSTALACION. INCLUYE POSTE O PARAL VERTICAL</v>
          </cell>
          <cell r="C210" t="str">
            <v>UN</v>
          </cell>
          <cell r="D210" t="str">
            <v>10.2</v>
          </cell>
          <cell r="E210">
            <v>217465.47</v>
          </cell>
        </row>
        <row r="211">
          <cell r="A211" t="str">
            <v>10.3</v>
          </cell>
          <cell r="B211" t="str">
            <v>SEÑALES DE TRÁNSITO GRUPO 3 (SP-54 LA FÉRREA) NORMA INV. SUMINISTRO E INSTALACION. INCLUYE POSTE O PARAL VERTICAL</v>
          </cell>
          <cell r="C211" t="str">
            <v>UN</v>
          </cell>
          <cell r="D211" t="str">
            <v>10.3</v>
          </cell>
          <cell r="E211">
            <v>244224.98333333331</v>
          </cell>
        </row>
        <row r="212">
          <cell r="A212" t="str">
            <v>10.4</v>
          </cell>
          <cell r="B212" t="str">
            <v>SEÑALES DE TRÁNSITO GRUPO 4 (DELINEADORES DE CURVA) NORMA INV. SUMINISTRO E INSTALACION. INCLUYE POSTE O PARAL VERTICAL</v>
          </cell>
          <cell r="C212" t="str">
            <v>UN</v>
          </cell>
          <cell r="D212" t="str">
            <v>10.4</v>
          </cell>
          <cell r="E212">
            <v>221765.47</v>
          </cell>
        </row>
        <row r="213">
          <cell r="A213" t="str">
            <v>10.5</v>
          </cell>
          <cell r="B213" t="str">
            <v>SEÑALES DE TRÁNSITO GRUPO 5 (INFORMATIVAS) NORMA INV.  SUMINISTRO E INSTALACION. INCLUYE POSTES (2) O PARALES VERTICALES</v>
          </cell>
          <cell r="C213" t="str">
            <v>UN</v>
          </cell>
          <cell r="D213" t="str">
            <v>10.5</v>
          </cell>
          <cell r="E213">
            <v>383531.30333333334</v>
          </cell>
        </row>
        <row r="214">
          <cell r="A214" t="str">
            <v>10.6</v>
          </cell>
          <cell r="B214" t="str">
            <v>DESMONTE Y REINSTALACION DE SEÑALES VIALES (INCLUYE DADO DE ANCLAJE)</v>
          </cell>
          <cell r="C214" t="str">
            <v>UN</v>
          </cell>
          <cell r="D214" t="str">
            <v>10.6</v>
          </cell>
          <cell r="E214">
            <v>28558.674999999999</v>
          </cell>
        </row>
        <row r="215">
          <cell r="A215" t="str">
            <v>-</v>
          </cell>
          <cell r="B215" t="str">
            <v>SEÑALIZACIÓN HORIZONTAL</v>
          </cell>
          <cell r="C215">
            <v>0</v>
          </cell>
          <cell r="D215">
            <v>0</v>
          </cell>
          <cell r="E215">
            <v>0</v>
          </cell>
        </row>
        <row r="216">
          <cell r="A216" t="str">
            <v>10.7</v>
          </cell>
          <cell r="B216" t="str">
            <v>LÍNEA TIPO L-1 CONTINUAS Y DISCONTINUAS DE 12 CMS, EFECTIVAMENTE APLICADA, INCLUYE COSTOS DE SUMINISTRO, TRANSPORTE, ALMACENAMIENTO, DESPERDICIOS Y APLICACIÓN</v>
          </cell>
          <cell r="C216" t="str">
            <v>ML</v>
          </cell>
          <cell r="D216" t="str">
            <v>10.7</v>
          </cell>
          <cell r="E216">
            <v>1047.78125</v>
          </cell>
        </row>
        <row r="217">
          <cell r="A217" t="str">
            <v>10.8</v>
          </cell>
          <cell r="B217" t="str">
            <v>BORRADO LÍNEA DE 12 CMS.</v>
          </cell>
          <cell r="C217" t="str">
            <v>ML</v>
          </cell>
          <cell r="D217" t="str">
            <v>10.8</v>
          </cell>
          <cell r="E217">
            <v>2071.875</v>
          </cell>
        </row>
        <row r="218">
          <cell r="A218" t="str">
            <v>10.9</v>
          </cell>
          <cell r="B218" t="str">
            <v>LÍNEA DE PARE TIPO L-4 DE 60 CM X 7.0 MTS.</v>
          </cell>
          <cell r="C218" t="str">
            <v>M2</v>
          </cell>
          <cell r="D218" t="str">
            <v>10.9</v>
          </cell>
          <cell r="E218">
            <v>12144.199999999999</v>
          </cell>
        </row>
        <row r="219">
          <cell r="A219" t="str">
            <v>10.10</v>
          </cell>
          <cell r="B219" t="str">
            <v>LÍNEA TIPO L-8 PASO A NIVEL DE FERROCARRIL</v>
          </cell>
          <cell r="C219" t="str">
            <v>M2</v>
          </cell>
          <cell r="D219" t="str">
            <v>10.10</v>
          </cell>
          <cell r="E219">
            <v>12144.199999999999</v>
          </cell>
        </row>
        <row r="220">
          <cell r="A220" t="str">
            <v>10.11</v>
          </cell>
          <cell r="B220" t="str">
            <v>FLECHAS DIRECCIONALES TIPO A Y B</v>
          </cell>
          <cell r="C220" t="str">
            <v>M2</v>
          </cell>
          <cell r="D220" t="str">
            <v>10.11</v>
          </cell>
          <cell r="E220">
            <v>12588.214285714286</v>
          </cell>
        </row>
        <row r="221">
          <cell r="A221" t="str">
            <v>10.12</v>
          </cell>
          <cell r="B221" t="str">
            <v>FLECHA DIRECCIONAL TIPO C</v>
          </cell>
          <cell r="C221" t="str">
            <v>M2</v>
          </cell>
          <cell r="D221" t="str">
            <v>10.12</v>
          </cell>
          <cell r="E221">
            <v>13255.208333333334</v>
          </cell>
        </row>
        <row r="222">
          <cell r="A222" t="str">
            <v>10.13</v>
          </cell>
          <cell r="B222" t="str">
            <v>FLECHA DIRECCIONAL TIPO D</v>
          </cell>
          <cell r="C222" t="str">
            <v>M2</v>
          </cell>
          <cell r="D222" t="str">
            <v>10.13</v>
          </cell>
          <cell r="E222">
            <v>13131.576923076924</v>
          </cell>
        </row>
        <row r="223">
          <cell r="A223" t="str">
            <v>10.14</v>
          </cell>
          <cell r="B223" t="str">
            <v>LÍNEA TIPO L-6, PASOS PEATONALES 40 CM X 4.0 MTS.</v>
          </cell>
          <cell r="C223" t="str">
            <v>M2</v>
          </cell>
          <cell r="D223" t="str">
            <v>10.14</v>
          </cell>
          <cell r="E223">
            <v>14656.5</v>
          </cell>
        </row>
        <row r="224">
          <cell r="A224" t="str">
            <v>10.15</v>
          </cell>
          <cell r="B224" t="str">
            <v xml:space="preserve">DEMARCACIÓN DE ISLETAS CON PINTURA PLÁSTICA EN FRÍO DE DOS COMPONENTES, CON MICRO ESFERAS DE VIDRIO. </v>
          </cell>
          <cell r="C224" t="str">
            <v>M2</v>
          </cell>
          <cell r="D224" t="str">
            <v>10.15</v>
          </cell>
          <cell r="E224">
            <v>23119.375</v>
          </cell>
        </row>
        <row r="225">
          <cell r="A225" t="str">
            <v>10.16</v>
          </cell>
          <cell r="B225" t="str">
            <v>SUMINISTRO Y APLICACIÓN PINTURA PARA BORDILLOS Y CABEZOTES DE ALCANTARILLAS Y PONTONES.</v>
          </cell>
          <cell r="C225" t="str">
            <v>M2</v>
          </cell>
          <cell r="D225" t="str">
            <v>10.16</v>
          </cell>
          <cell r="E225">
            <v>21056.8125</v>
          </cell>
        </row>
        <row r="226">
          <cell r="A226" t="str">
            <v>10.17</v>
          </cell>
          <cell r="B226" t="str">
            <v>SUMINISTRO Y APLICACION DE PINTURA ACRILICA CON MICROESFERAS, LINEAS CONTINUAS Y DISCONTINUAS, EFECTIVAMENTE APLICADA, INCLUYE COSTOS DE SUMINISTRO, TRANSPORTE, ALMACENAMIENTO, DESPERDICIOS Y APLICACIÓN</v>
          </cell>
          <cell r="C226" t="str">
            <v>ML</v>
          </cell>
          <cell r="D226" t="str">
            <v>10.17</v>
          </cell>
          <cell r="E226">
            <v>1047.78125</v>
          </cell>
        </row>
        <row r="227">
          <cell r="A227" t="str">
            <v>10.18</v>
          </cell>
          <cell r="B227" t="str">
            <v>CONOS DE SEÑALIZACION  H= 45 CM. CON FRANJAS DE CINTA REFLECTIVAS</v>
          </cell>
          <cell r="C227" t="str">
            <v>UN</v>
          </cell>
          <cell r="D227" t="str">
            <v>10.18</v>
          </cell>
          <cell r="E227">
            <v>22000</v>
          </cell>
        </row>
        <row r="228">
          <cell r="A228" t="str">
            <v>10.19</v>
          </cell>
          <cell r="B228" t="str">
            <v>CONOS DE SEÑALIZACION H= 70 CM. CON FRANJAS DE CINTA REFELCTIVA</v>
          </cell>
          <cell r="C228" t="str">
            <v>UN</v>
          </cell>
          <cell r="D228" t="str">
            <v>10.19</v>
          </cell>
          <cell r="E228">
            <v>30000</v>
          </cell>
        </row>
        <row r="229">
          <cell r="A229" t="str">
            <v>10.20</v>
          </cell>
          <cell r="B229" t="str">
            <v>SUMINISTRO E INSTALACION DE DELINEADORES DE CURVA HORIZONTAL DE TAMAÑO 40*50 CM.</v>
          </cell>
          <cell r="C229" t="str">
            <v>UN</v>
          </cell>
          <cell r="D229" t="str">
            <v>10.20</v>
          </cell>
          <cell r="E229">
            <v>212765.47</v>
          </cell>
        </row>
        <row r="230">
          <cell r="A230" t="str">
            <v>10.21</v>
          </cell>
          <cell r="B230" t="str">
            <v>TACHAS REFLECTIVAS</v>
          </cell>
          <cell r="C230" t="str">
            <v>UN</v>
          </cell>
          <cell r="D230" t="str">
            <v>10.21</v>
          </cell>
          <cell r="E230">
            <v>9264.6015625</v>
          </cell>
        </row>
        <row r="231">
          <cell r="A231" t="str">
            <v>10.22</v>
          </cell>
          <cell r="B231" t="str">
            <v>CAPATAFAROS</v>
          </cell>
          <cell r="C231" t="str">
            <v>UN</v>
          </cell>
          <cell r="D231" t="str">
            <v>10.22</v>
          </cell>
          <cell r="E231">
            <v>14035</v>
          </cell>
        </row>
        <row r="232">
          <cell r="A232">
            <v>11</v>
          </cell>
          <cell r="B232" t="str">
            <v>PROTECCIÓN VIAL Y BALIZAMIENTO</v>
          </cell>
          <cell r="C232">
            <v>0</v>
          </cell>
          <cell r="D232">
            <v>0</v>
          </cell>
          <cell r="E232">
            <v>0</v>
          </cell>
        </row>
        <row r="233">
          <cell r="A233" t="str">
            <v>11.1</v>
          </cell>
          <cell r="B233" t="str">
            <v>SUMINISTRO E INSTALACIÓN DE DEFENSAS VIALES TRAMO RECTO DE 3,81 MTS. CAL. 12, DOS POSTES DE 1,5 MTS Y TERMINALES, INCLUYE TORNILLERÍA, CAPTAFAROS EN LÁMINA GALVANIZADA CAL. 12 CON CINTA REFLECTIVA GRADO INGENIERÍA.</v>
          </cell>
          <cell r="C233" t="str">
            <v>ML</v>
          </cell>
          <cell r="D233" t="str">
            <v>11.1</v>
          </cell>
          <cell r="E233">
            <v>135528.125</v>
          </cell>
        </row>
        <row r="234">
          <cell r="A234" t="str">
            <v>11.2</v>
          </cell>
          <cell r="B234" t="str">
            <v>SUMINISTRO E INSTALACIÓN TRAMO DE DEFENSA VIAL RECTA DE 3,81 M. EN LÁMINA DE ACERO CALIBRE 12.</v>
          </cell>
          <cell r="C234" t="str">
            <v>UN</v>
          </cell>
          <cell r="D234" t="str">
            <v>11.2</v>
          </cell>
          <cell r="E234">
            <v>510087.5</v>
          </cell>
        </row>
        <row r="235">
          <cell r="A235" t="str">
            <v>11.3</v>
          </cell>
          <cell r="B235" t="str">
            <v>SUMINISTRO E INSTALACIÓN TRAMO DE DEFENSA VIAL CURVA DE 3,81 M. EN LÁMINA DE ACERO CALIBRE 12.</v>
          </cell>
          <cell r="C235" t="str">
            <v>UN</v>
          </cell>
          <cell r="D235" t="str">
            <v>11.3</v>
          </cell>
          <cell r="E235">
            <v>510087.5</v>
          </cell>
        </row>
        <row r="236">
          <cell r="A236" t="str">
            <v>11.4</v>
          </cell>
          <cell r="B236" t="str">
            <v>SUMINISTRO E INSTALACIÓN POSTES DE KILOMETRAJE (MOJÓN EN CONCRETO)</v>
          </cell>
          <cell r="C236" t="str">
            <v>UN</v>
          </cell>
          <cell r="D236" t="str">
            <v>11.4</v>
          </cell>
          <cell r="E236">
            <v>98476.233333333323</v>
          </cell>
        </row>
        <row r="237">
          <cell r="A237" t="str">
            <v>11.5</v>
          </cell>
          <cell r="B237" t="str">
            <v>SUMINISTRO E INSTALACIÓN POSTE EN LÁMINA DE ACERO CALIBRE 3/16" DE 1,80 M. PARA DEFENSA VIAL</v>
          </cell>
          <cell r="C237" t="str">
            <v>UN</v>
          </cell>
          <cell r="D237" t="str">
            <v>11.5</v>
          </cell>
          <cell r="E237">
            <v>208895</v>
          </cell>
        </row>
        <row r="238">
          <cell r="A238" t="str">
            <v>11.6</v>
          </cell>
          <cell r="B238" t="str">
            <v>SUMINISTRO E INSTALACIÓN DE BANDAS SONORAS REDUCTORAS DE VELOCIDAD.</v>
          </cell>
          <cell r="C238" t="str">
            <v>M2</v>
          </cell>
          <cell r="D238" t="str">
            <v>11.6</v>
          </cell>
          <cell r="E238">
            <v>246317.90697674418</v>
          </cell>
        </row>
        <row r="239">
          <cell r="A239" t="str">
            <v>11.7</v>
          </cell>
          <cell r="B239" t="str">
            <v>ESTOPEROLES D=10 CM  H=2.5 CMS</v>
          </cell>
          <cell r="C239" t="str">
            <v>UN</v>
          </cell>
          <cell r="D239" t="str">
            <v>11.7</v>
          </cell>
          <cell r="E239">
            <v>9756.44</v>
          </cell>
        </row>
        <row r="240">
          <cell r="A240">
            <v>12</v>
          </cell>
          <cell r="B240" t="str">
            <v>TRANSPORTE</v>
          </cell>
          <cell r="C240">
            <v>0</v>
          </cell>
          <cell r="D240">
            <v>0</v>
          </cell>
          <cell r="E240">
            <v>0</v>
          </cell>
        </row>
        <row r="241">
          <cell r="A241" t="str">
            <v>12.1</v>
          </cell>
          <cell r="B241" t="str">
            <v>TRANSPORTE DE MATERIALES MEDIDOS EN BANCO PRODUCTO DE EXCAVACIONES DE CORTES, CANALES Y PRESTAMOS (DISTANCIA DE 1 KM A 5 KM)</v>
          </cell>
          <cell r="C241" t="str">
            <v>M3-KM</v>
          </cell>
          <cell r="D241" t="str">
            <v>12.1</v>
          </cell>
          <cell r="E241">
            <v>900.09000900090018</v>
          </cell>
        </row>
        <row r="242">
          <cell r="A242" t="str">
            <v>12.2</v>
          </cell>
          <cell r="B242" t="str">
            <v xml:space="preserve">TRANSPORTE DE MATERIAL DE AFIRMADO Y/O GRANULAR DESPUÉS DE 5 KM  </v>
          </cell>
          <cell r="C242" t="str">
            <v>M3-KM</v>
          </cell>
          <cell r="D242" t="str">
            <v>12.2</v>
          </cell>
          <cell r="E242">
            <v>900.09000900090018</v>
          </cell>
        </row>
        <row r="243">
          <cell r="A243" t="str">
            <v>12.3</v>
          </cell>
          <cell r="B243" t="str">
            <v xml:space="preserve">TRANSPORTE DE MEZCLA ASFALTICA DESPUÉS DE 5 KM  </v>
          </cell>
          <cell r="C243" t="str">
            <v>M3-KM</v>
          </cell>
          <cell r="D243" t="str">
            <v>12.3</v>
          </cell>
          <cell r="E243">
            <v>1000</v>
          </cell>
        </row>
        <row r="244">
          <cell r="A244" t="str">
            <v>12.4</v>
          </cell>
          <cell r="B244" t="str">
            <v>TRANSPORTE DE MATERIALES SUELTO DESPUÉS DE 5 KM.</v>
          </cell>
          <cell r="C244" t="str">
            <v>M3-KM</v>
          </cell>
          <cell r="D244" t="str">
            <v>12.4</v>
          </cell>
          <cell r="E244">
            <v>900.09000900090018</v>
          </cell>
        </row>
        <row r="245">
          <cell r="A245">
            <v>13</v>
          </cell>
          <cell r="B245" t="str">
            <v>VARIOS</v>
          </cell>
          <cell r="C245">
            <v>0</v>
          </cell>
          <cell r="D245">
            <v>0</v>
          </cell>
          <cell r="E245">
            <v>0</v>
          </cell>
        </row>
        <row r="246">
          <cell r="A246" t="str">
            <v>13.1</v>
          </cell>
          <cell r="B246" t="str">
            <v>PILOTE D=40 CM (INCL. EXCAVACIÓN, CARGUE Y RETIRO DE SOBRANTES, MOVILIZACIÓN, MONTAJE Y DESMONTAJE EQUIPO)</v>
          </cell>
          <cell r="C246" t="str">
            <v>ML</v>
          </cell>
          <cell r="D246" t="str">
            <v>13.1</v>
          </cell>
          <cell r="E246">
            <v>156937.29999999999</v>
          </cell>
        </row>
        <row r="247">
          <cell r="A247" t="str">
            <v>13.2</v>
          </cell>
          <cell r="B247" t="str">
            <v>PILOTE D=50 CM (INCL. EXCAVACIÓN, CARGUE Y RETIRO DE SOBRANTES, MOVILIZACIÓN, MONTAJE Y DESMONTAJE EQUIPO)</v>
          </cell>
          <cell r="C247" t="str">
            <v>ML</v>
          </cell>
          <cell r="D247" t="str">
            <v>13.2</v>
          </cell>
          <cell r="E247">
            <v>196412.02499999999</v>
          </cell>
        </row>
        <row r="248">
          <cell r="A248" t="str">
            <v>13.3</v>
          </cell>
          <cell r="B248" t="str">
            <v>PILOTE D=60 CM (INCL. EXCAVACIÓN, CARGUE Y RETIRO DE SOBRANTES, MOVILIZACIÓN, MONTAJE Y DESMONTAJE EQUIPO)</v>
          </cell>
          <cell r="C248" t="str">
            <v>ML</v>
          </cell>
          <cell r="D248" t="str">
            <v>13.3</v>
          </cell>
          <cell r="E248">
            <v>249919.66666666666</v>
          </cell>
        </row>
        <row r="249">
          <cell r="A249" t="str">
            <v>13.4</v>
          </cell>
          <cell r="B249" t="str">
            <v>PILOTES EN MADERA DE DIAMETRO = 15 CMS</v>
          </cell>
          <cell r="C249" t="str">
            <v>ML</v>
          </cell>
          <cell r="D249" t="str">
            <v>13.4</v>
          </cell>
          <cell r="E249">
            <v>62749.666666666657</v>
          </cell>
        </row>
        <row r="250">
          <cell r="A250" t="str">
            <v>13.5</v>
          </cell>
          <cell r="B250" t="str">
            <v>BASE ACAMPANADA</v>
          </cell>
          <cell r="C250" t="str">
            <v>M3</v>
          </cell>
          <cell r="D250" t="str">
            <v>13.5</v>
          </cell>
          <cell r="E250">
            <v>1031497.0175438595</v>
          </cell>
        </row>
        <row r="251">
          <cell r="A251" t="str">
            <v>13.6</v>
          </cell>
          <cell r="B251" t="str">
            <v>CAMISA PERMANENTE DE DIAMETRO INTERIOR 1M EN CONCRETO</v>
          </cell>
          <cell r="C251" t="str">
            <v>ML</v>
          </cell>
          <cell r="D251" t="str">
            <v>13.6</v>
          </cell>
          <cell r="E251">
            <v>152642.6</v>
          </cell>
        </row>
        <row r="252">
          <cell r="A252" t="str">
            <v>13.7</v>
          </cell>
          <cell r="B252" t="str">
            <v xml:space="preserve">CAISSONS EN CONCRETO CLASE C Y ANILLO E = 0,15 INCLUYE EXCAVACION BAJO AGUA Y BOMBEOS MAS PLASTIFICANTE SIKAMENT (SEGÚN REQUERIMIENTOS DE FABRICANTE) ( NO INCLUYE ACERO DE REFUERZO) INCLUYE DISPOSICIÓN FINAL CUMPLIENDO NORMATIVIDAD AMBIENTAL. DIAMETRO DE </v>
          </cell>
          <cell r="C252" t="str">
            <v>ML</v>
          </cell>
          <cell r="D252" t="str">
            <v>13.7</v>
          </cell>
          <cell r="E252">
            <v>1512510.2727272725</v>
          </cell>
        </row>
        <row r="253">
          <cell r="A253" t="str">
            <v>13.8</v>
          </cell>
          <cell r="B253" t="str">
            <v>TABLESTACADO DE MADERA</v>
          </cell>
          <cell r="C253" t="str">
            <v>M2</v>
          </cell>
          <cell r="D253" t="str">
            <v>13.8</v>
          </cell>
          <cell r="E253">
            <v>54445</v>
          </cell>
        </row>
        <row r="254">
          <cell r="A254" t="str">
            <v>13.9</v>
          </cell>
          <cell r="B254" t="str">
            <v>BOLSACRETO</v>
          </cell>
          <cell r="C254" t="str">
            <v>M3</v>
          </cell>
          <cell r="D254" t="str">
            <v>13.9</v>
          </cell>
          <cell r="E254">
            <v>420472.91372549022</v>
          </cell>
        </row>
        <row r="255">
          <cell r="A255" t="str">
            <v>13.10</v>
          </cell>
          <cell r="B255" t="str">
            <v>ANCLAJE EN ROCA DE D=4`` CON 3 TORONES DE 1/2``  POSTENSADOS</v>
          </cell>
          <cell r="C255" t="str">
            <v>TON-M</v>
          </cell>
          <cell r="D255" t="str">
            <v>13.10</v>
          </cell>
          <cell r="E255">
            <v>279799.19166666665</v>
          </cell>
        </row>
        <row r="256">
          <cell r="A256" t="str">
            <v>13.11</v>
          </cell>
          <cell r="B256" t="str">
            <v>DISEÑO Y FABRICACION DE ESTRUCTURA METALICA</v>
          </cell>
          <cell r="C256" t="str">
            <v>KG</v>
          </cell>
          <cell r="D256" t="str">
            <v>13.11</v>
          </cell>
          <cell r="E256">
            <v>8557.2083333333321</v>
          </cell>
        </row>
        <row r="257">
          <cell r="A257" t="str">
            <v>13.12</v>
          </cell>
          <cell r="B257" t="str">
            <v>TRANSPORTE ESTRUCTURA METALICA</v>
          </cell>
          <cell r="C257" t="str">
            <v>KG - KM</v>
          </cell>
          <cell r="D257" t="str">
            <v>13.12</v>
          </cell>
          <cell r="E257">
            <v>900</v>
          </cell>
        </row>
        <row r="258">
          <cell r="A258" t="str">
            <v>13.13</v>
          </cell>
          <cell r="B258" t="str">
            <v>MONTAJE Y PINTURA DE LA ESTRUCTURA METALICA</v>
          </cell>
          <cell r="C258" t="str">
            <v>KG</v>
          </cell>
          <cell r="D258" t="str">
            <v>13.13</v>
          </cell>
          <cell r="E258">
            <v>989.58730158730179</v>
          </cell>
        </row>
        <row r="259">
          <cell r="A259" t="str">
            <v>13.14</v>
          </cell>
          <cell r="B259" t="str">
            <v>TUBERIA CORRUGADA DE ACERO GALVANIZADO LAMINA MP68</v>
          </cell>
          <cell r="C259" t="str">
            <v>ML</v>
          </cell>
          <cell r="D259" t="str">
            <v>13.14</v>
          </cell>
          <cell r="E259">
            <v>445837.5</v>
          </cell>
        </row>
        <row r="260">
          <cell r="A260" t="str">
            <v>13.15</v>
          </cell>
          <cell r="B260" t="str">
            <v>DISIPADOR DE ENERGIA Y SEDIMENTADOR EN GAVIONES, CON RECUBRIMIENTO</v>
          </cell>
          <cell r="C260" t="str">
            <v>M3</v>
          </cell>
          <cell r="D260" t="str">
            <v>13.15</v>
          </cell>
          <cell r="E260">
            <v>160009</v>
          </cell>
        </row>
        <row r="261">
          <cell r="A261" t="str">
            <v>13.16</v>
          </cell>
          <cell r="B261" t="str">
            <v>DISIPADOR DE ENERGIA Y SEDIMENTADOR EN CONCRETO CICLOPEO DE 2000 PSI</v>
          </cell>
          <cell r="C261" t="str">
            <v>M3</v>
          </cell>
          <cell r="D261" t="str">
            <v>13.16</v>
          </cell>
          <cell r="E261">
            <v>263376.5</v>
          </cell>
        </row>
        <row r="262">
          <cell r="A262" t="str">
            <v>13.17</v>
          </cell>
          <cell r="B262" t="str">
            <v>CEMENTO ASFALTICO DE PENETRACION 60 -70</v>
          </cell>
          <cell r="C262" t="str">
            <v>KG</v>
          </cell>
          <cell r="D262" t="str">
            <v>13.17</v>
          </cell>
          <cell r="E262">
            <v>1800</v>
          </cell>
        </row>
        <row r="263">
          <cell r="A263" t="str">
            <v>13.18</v>
          </cell>
          <cell r="B263" t="str">
            <v>CEMENTO ASFALTICO DE PENETRACION 80-100</v>
          </cell>
          <cell r="C263" t="str">
            <v>KG</v>
          </cell>
          <cell r="D263" t="str">
            <v>13.18</v>
          </cell>
          <cell r="E263">
            <v>1800</v>
          </cell>
        </row>
        <row r="264">
          <cell r="A264" t="str">
            <v>13.19</v>
          </cell>
          <cell r="B264" t="str">
            <v>COLCHOGAVIONES</v>
          </cell>
          <cell r="C264" t="str">
            <v>M3</v>
          </cell>
          <cell r="D264" t="str">
            <v>13.19</v>
          </cell>
          <cell r="E264">
            <v>133822.5</v>
          </cell>
        </row>
        <row r="265">
          <cell r="A265" t="str">
            <v>13.20</v>
          </cell>
          <cell r="B265" t="str">
            <v>BASE GRANULAR PARA TIERRA ARMADA</v>
          </cell>
          <cell r="C265" t="str">
            <v>M3</v>
          </cell>
          <cell r="D265" t="str">
            <v>13.20</v>
          </cell>
          <cell r="E265">
            <v>94620.08928571429</v>
          </cell>
        </row>
        <row r="266">
          <cell r="A266" t="str">
            <v>13.21</v>
          </cell>
          <cell r="B266" t="str">
            <v>MURO DE CONTENCION DE SUELO REFORZADO</v>
          </cell>
          <cell r="C266" t="str">
            <v>M3</v>
          </cell>
          <cell r="D266" t="str">
            <v>13.21</v>
          </cell>
          <cell r="E266">
            <v>114069.91666666666</v>
          </cell>
        </row>
        <row r="267">
          <cell r="A267" t="str">
            <v>13.22</v>
          </cell>
          <cell r="B267" t="str">
            <v>DRENES HORIZONTALES TUBERIA PERFORADA CON FILTRO  2-1/2``</v>
          </cell>
          <cell r="C267" t="str">
            <v>ML</v>
          </cell>
          <cell r="D267" t="str">
            <v>13.22</v>
          </cell>
          <cell r="E267">
            <v>125827.67499999999</v>
          </cell>
        </row>
        <row r="268">
          <cell r="A268" t="str">
            <v>13.23</v>
          </cell>
          <cell r="B268" t="str">
            <v>CERCA DE ALAMBRE DE PUAS CON POSTES DE MADERA INMUNIZADA, 4 HILOS</v>
          </cell>
          <cell r="C268" t="str">
            <v>ML</v>
          </cell>
          <cell r="D268" t="str">
            <v>13.23</v>
          </cell>
          <cell r="E268">
            <v>19572.5</v>
          </cell>
        </row>
        <row r="269">
          <cell r="A269" t="str">
            <v>13.24</v>
          </cell>
          <cell r="B269" t="str">
            <v>CERCA DE ALAMBRE DE PUAS CON POSTES DE CONCRETO, 4 HILOS</v>
          </cell>
          <cell r="C269" t="str">
            <v>ML</v>
          </cell>
          <cell r="D269" t="str">
            <v>13.24</v>
          </cell>
          <cell r="E269">
            <v>30335.625</v>
          </cell>
        </row>
        <row r="270">
          <cell r="A270" t="str">
            <v>13.25</v>
          </cell>
          <cell r="B270" t="str">
            <v>CERCA DE MALLA CON POSTES DE MADERA INMUNIZADA</v>
          </cell>
          <cell r="C270" t="str">
            <v>ML</v>
          </cell>
          <cell r="D270" t="str">
            <v>13.25</v>
          </cell>
          <cell r="E270">
            <v>22282.916666666664</v>
          </cell>
        </row>
        <row r="271">
          <cell r="A271" t="str">
            <v>13.26</v>
          </cell>
          <cell r="B271" t="str">
            <v>CERCA DE MALLA CON POSTES DE CONCRETO</v>
          </cell>
          <cell r="C271" t="str">
            <v>ML</v>
          </cell>
          <cell r="D271" t="str">
            <v>13.26</v>
          </cell>
          <cell r="E271">
            <v>27196.375</v>
          </cell>
        </row>
        <row r="272">
          <cell r="A272" t="str">
            <v>13.27</v>
          </cell>
          <cell r="B272" t="str">
            <v>CERRAMIENTO EN VARA ROLLIZA Y LONA</v>
          </cell>
          <cell r="C272" t="str">
            <v>ML</v>
          </cell>
          <cell r="D272" t="str">
            <v>13.27</v>
          </cell>
          <cell r="E272">
            <v>12893.75</v>
          </cell>
        </row>
        <row r="273">
          <cell r="A273" t="str">
            <v>13.28</v>
          </cell>
          <cell r="B273" t="str">
            <v>SANDBLASTING Y PINTURA DE ESTRUCTURA METALICA</v>
          </cell>
          <cell r="C273" t="str">
            <v>KG</v>
          </cell>
          <cell r="D273" t="str">
            <v>13.28</v>
          </cell>
          <cell r="E273">
            <v>988.5625</v>
          </cell>
        </row>
        <row r="274">
          <cell r="A274" t="str">
            <v>13.29</v>
          </cell>
          <cell r="B274" t="str">
            <v>IMPRIMACION CON SIKADUR 32</v>
          </cell>
          <cell r="C274" t="str">
            <v>M2</v>
          </cell>
          <cell r="D274" t="str">
            <v>13.29</v>
          </cell>
          <cell r="E274">
            <v>33656.61</v>
          </cell>
        </row>
        <row r="275">
          <cell r="A275" t="str">
            <v>13.30</v>
          </cell>
          <cell r="B275" t="str">
            <v>DRENAJES EN TUBERIA DE PVC 4``</v>
          </cell>
          <cell r="C275" t="str">
            <v>ML</v>
          </cell>
          <cell r="D275" t="str">
            <v>13.30</v>
          </cell>
          <cell r="E275">
            <v>62485.444444444438</v>
          </cell>
        </row>
        <row r="276">
          <cell r="A276" t="str">
            <v>13.31</v>
          </cell>
          <cell r="B276" t="str">
            <v>SUELO CEMENTO RELACION 1:8</v>
          </cell>
          <cell r="C276" t="str">
            <v>M3</v>
          </cell>
          <cell r="D276" t="str">
            <v>13.31</v>
          </cell>
          <cell r="E276">
            <v>51612.5</v>
          </cell>
        </row>
        <row r="277">
          <cell r="A277" t="str">
            <v>13.32</v>
          </cell>
          <cell r="B277" t="str">
            <v>RELLENO PARA REDES EN ARENA DE PEÑA (SUMINISTRO, EXTENDIDO, HUMEDECIMIENTO Y COMPACTACION)</v>
          </cell>
          <cell r="C277" t="str">
            <v>M3</v>
          </cell>
          <cell r="D277" t="str">
            <v>13.32</v>
          </cell>
          <cell r="E277">
            <v>61795.833333333336</v>
          </cell>
        </row>
        <row r="278">
          <cell r="A278" t="str">
            <v>13.33</v>
          </cell>
          <cell r="B278" t="str">
            <v>RELLENO PARA REDES EN GRAVILLA 1/2`` (SUMINISTRO, EXTENDIDO Y COMPACTACION)</v>
          </cell>
          <cell r="C278" t="str">
            <v>M3</v>
          </cell>
          <cell r="D278" t="str">
            <v>13.33</v>
          </cell>
          <cell r="E278">
            <v>82805</v>
          </cell>
        </row>
        <row r="279">
          <cell r="A279" t="str">
            <v>13.34</v>
          </cell>
          <cell r="B279" t="str">
            <v>CURADO DE LOSAS DE CONCRETO (SUMINISTRO Y APLICACIÓN)</v>
          </cell>
          <cell r="C279" t="str">
            <v>M2</v>
          </cell>
          <cell r="D279" t="str">
            <v>13.34</v>
          </cell>
          <cell r="E279">
            <v>1591.25</v>
          </cell>
        </row>
        <row r="280">
          <cell r="A280" t="str">
            <v>13.35</v>
          </cell>
          <cell r="B280" t="str">
            <v>MALLA ELECTROSOLDADA 0.15 X 0.15 M D= 4MM (INCLUYE SUMINISTRO FIJACION E INSTALACION)</v>
          </cell>
          <cell r="C280" t="str">
            <v>KG</v>
          </cell>
          <cell r="D280" t="str">
            <v>13.35</v>
          </cell>
          <cell r="E280">
            <v>3272.7291666666665</v>
          </cell>
        </row>
        <row r="281">
          <cell r="A281" t="str">
            <v>13.36</v>
          </cell>
          <cell r="B281" t="str">
            <v>SEPARADOR ``NEW JERSEY`` BIDIRECCIONAL 1.5 X 0.6 M X 1.1 M (PREFABRICADO, INCLUYE SUMINISTRO E INSTALACION, NO INCLUYE MATERIAL DE BASE</v>
          </cell>
          <cell r="C281" t="str">
            <v>ML</v>
          </cell>
          <cell r="D281" t="str">
            <v>13.36</v>
          </cell>
          <cell r="E281">
            <v>227164.0625</v>
          </cell>
        </row>
        <row r="282">
          <cell r="A282" t="str">
            <v>13.37</v>
          </cell>
          <cell r="B282" t="str">
            <v>SEPARADOR ``NEW JERSEY`` MONODIRECCIONAL 1.5 X 0.6 M X 1.1 M (PREFABRICADO, INCLUYE SUMINISTRO E INSTALACION, NO INCLUYE MATERIAL DE BASE</v>
          </cell>
          <cell r="C282" t="str">
            <v>ML</v>
          </cell>
          <cell r="D282" t="str">
            <v>13.37</v>
          </cell>
          <cell r="E282">
            <v>180378.75</v>
          </cell>
        </row>
        <row r="283">
          <cell r="A283" t="str">
            <v>13.38</v>
          </cell>
          <cell r="B283" t="str">
            <v>GEOTEXTIL NT 1600 PARA SEPARACION SUBRASANTE/CAPAS GRANULARES (INCLUYE SUMINISTRO E INSTALACION)</v>
          </cell>
          <cell r="C283" t="str">
            <v>M2</v>
          </cell>
          <cell r="D283" t="str">
            <v>13.38</v>
          </cell>
          <cell r="E283">
            <v>4262.3</v>
          </cell>
        </row>
        <row r="284">
          <cell r="A284" t="str">
            <v>13.39</v>
          </cell>
          <cell r="B284" t="str">
            <v>GEOTEXTIL NT 1600 PARA SUBDRENES/FILTROS (INCLUYE SUMINISTRO E INSTALACION)</v>
          </cell>
          <cell r="C284" t="str">
            <v>M2</v>
          </cell>
          <cell r="D284" t="str">
            <v>13.39</v>
          </cell>
          <cell r="E284">
            <v>4262.3</v>
          </cell>
        </row>
        <row r="285">
          <cell r="A285" t="str">
            <v>13.40</v>
          </cell>
          <cell r="B285" t="str">
            <v>GEOTEXTIL NT 1800 PARA SEPARACION SUBRASANTE/CAPAS GRANULARES (INCLUYE SUMINISTRO E INSTALACION)</v>
          </cell>
          <cell r="C285" t="str">
            <v>M2</v>
          </cell>
          <cell r="D285" t="str">
            <v>13.40</v>
          </cell>
          <cell r="E285">
            <v>5086.3</v>
          </cell>
        </row>
        <row r="286">
          <cell r="A286" t="str">
            <v>13.41</v>
          </cell>
          <cell r="B286" t="str">
            <v>GEOTEXTIL NT 1800 PARA SUBDRENES/FILTROS (INCLUYE SUMINISTRO E INSTALACION)</v>
          </cell>
          <cell r="C286" t="str">
            <v>M2</v>
          </cell>
          <cell r="D286" t="str">
            <v>13.41</v>
          </cell>
          <cell r="E286">
            <v>5086.3</v>
          </cell>
        </row>
        <row r="287">
          <cell r="A287" t="str">
            <v>13.42</v>
          </cell>
          <cell r="B287" t="str">
            <v>GEOTEXTIL NT 2000 PARA SEPARACION SUBRASANTE/CAPAS GRANULARES (INCLUYE SUMINISTRO E INSTALACION)</v>
          </cell>
          <cell r="C287" t="str">
            <v>M2</v>
          </cell>
          <cell r="D287" t="str">
            <v>13.42</v>
          </cell>
          <cell r="E287">
            <v>5826.3</v>
          </cell>
        </row>
        <row r="288">
          <cell r="A288" t="str">
            <v>13.43</v>
          </cell>
          <cell r="B288" t="str">
            <v>GEOTEXTIL NT 2000 PARA SUBDRENES/FILTROS (INCLUYE SUMINISTRO E INSTALACION)</v>
          </cell>
          <cell r="C288" t="str">
            <v>M2</v>
          </cell>
          <cell r="D288" t="str">
            <v>13.43</v>
          </cell>
          <cell r="E288">
            <v>5826.3</v>
          </cell>
        </row>
        <row r="289">
          <cell r="A289" t="str">
            <v>13.44</v>
          </cell>
          <cell r="B289" t="str">
            <v>GEOTEXTIL NT 2500 PARA SEPARACION SUBRASANTE/CAPAS GRANULARES (INCLUYE SUMINISTRO E INSTALACION)</v>
          </cell>
          <cell r="C289" t="str">
            <v>M2</v>
          </cell>
          <cell r="D289" t="str">
            <v>13.44</v>
          </cell>
          <cell r="E289">
            <v>6058.3</v>
          </cell>
        </row>
        <row r="290">
          <cell r="A290" t="str">
            <v>13.45</v>
          </cell>
          <cell r="B290" t="str">
            <v>GEOTEXTIL NT 2500 PARA SUBDRENES/FILTROS (INCLUYE SUMINISTRO E INSTALACION)</v>
          </cell>
          <cell r="C290" t="str">
            <v>M2</v>
          </cell>
          <cell r="D290" t="str">
            <v>13.45</v>
          </cell>
          <cell r="E290">
            <v>6058.3</v>
          </cell>
        </row>
        <row r="291">
          <cell r="A291" t="str">
            <v>13.46</v>
          </cell>
          <cell r="B291" t="str">
            <v>GEOTEXTIL NT 3000 PARA SEPARACION SUBRASANTE/CAPAS GRANULARES (INCLUYE SUMINISTRO E INSTALACION)</v>
          </cell>
          <cell r="C291" t="str">
            <v>M2</v>
          </cell>
          <cell r="D291" t="str">
            <v>13.46</v>
          </cell>
          <cell r="E291">
            <v>7338.3</v>
          </cell>
        </row>
        <row r="292">
          <cell r="A292" t="str">
            <v>13.47</v>
          </cell>
          <cell r="B292" t="str">
            <v>GEOTEXTIL NT 3000 PARA SUBDRENES/FILTROS (INCLUYE SUMINISTRO E INSTALACION)</v>
          </cell>
          <cell r="C292" t="str">
            <v>M2</v>
          </cell>
          <cell r="D292" t="str">
            <v>13.47</v>
          </cell>
          <cell r="E292">
            <v>7338.3</v>
          </cell>
        </row>
        <row r="293">
          <cell r="A293" t="str">
            <v>13.48</v>
          </cell>
          <cell r="B293" t="str">
            <v>GEOTEXTIL NT 4000 PARA ESTABILIZACIONSUBRASANTES/CAPAS GRANULARES (INCLUYE SUMINISTRO E INSTALACION)</v>
          </cell>
          <cell r="C293" t="str">
            <v>M2</v>
          </cell>
          <cell r="D293" t="str">
            <v>13.48</v>
          </cell>
          <cell r="E293">
            <v>9177.3000000000011</v>
          </cell>
        </row>
        <row r="294">
          <cell r="A294" t="str">
            <v>13.49</v>
          </cell>
          <cell r="B294" t="str">
            <v>GEOTEXTIL NT 4000 PARA SEPARACION SUBRASANTE/CAPAS GRANULARES (INCLUYE SUMINISTRO E INSTALACION)</v>
          </cell>
          <cell r="C294" t="str">
            <v>M2</v>
          </cell>
          <cell r="D294" t="str">
            <v>13.49</v>
          </cell>
          <cell r="E294">
            <v>9177.3000000000011</v>
          </cell>
        </row>
        <row r="295">
          <cell r="A295" t="str">
            <v>13.50</v>
          </cell>
          <cell r="B295" t="str">
            <v>GEOTEXTIL NT 4000 PARA SUBDRENES/FILTROS (INCLUYE SUMINISTRO E INSTALACION)</v>
          </cell>
          <cell r="C295" t="str">
            <v>M2</v>
          </cell>
          <cell r="D295" t="str">
            <v>13.50</v>
          </cell>
          <cell r="E295">
            <v>9177.3000000000011</v>
          </cell>
        </row>
        <row r="296">
          <cell r="A296" t="str">
            <v>13.51</v>
          </cell>
          <cell r="B296" t="str">
            <v>GEOTEXTIL NT 5000 PARA ESTABILIZACIONSUBRASANTES/CAPAS GRANULARES (INCLUYE SUMINISTRO E INSTALACION)</v>
          </cell>
          <cell r="C296" t="str">
            <v>M2</v>
          </cell>
          <cell r="D296" t="str">
            <v>13.51</v>
          </cell>
          <cell r="E296">
            <v>11133.300000000001</v>
          </cell>
        </row>
        <row r="297">
          <cell r="A297" t="str">
            <v>13.52</v>
          </cell>
          <cell r="B297" t="str">
            <v>GEOTEXTIL NT 5000 PARA SEPARACION SUBRASANTE/CAPAS GRANULARES (INCLUYE SUMINISTRO E INSTALACION)</v>
          </cell>
          <cell r="C297" t="str">
            <v>M2</v>
          </cell>
          <cell r="D297" t="str">
            <v>13.52</v>
          </cell>
          <cell r="E297">
            <v>11133.300000000001</v>
          </cell>
        </row>
        <row r="298">
          <cell r="A298" t="str">
            <v>13.53</v>
          </cell>
          <cell r="B298" t="str">
            <v>GEOTEXTIL NT 5000 PARA SUBDRENES/FILTROS (INCLUYE SUMINISTRO E INSTALACION)</v>
          </cell>
          <cell r="C298" t="str">
            <v>M2</v>
          </cell>
          <cell r="D298" t="str">
            <v>13.53</v>
          </cell>
          <cell r="E298">
            <v>11133.300000000001</v>
          </cell>
        </row>
        <row r="299">
          <cell r="A299" t="str">
            <v>13.54</v>
          </cell>
          <cell r="B299" t="str">
            <v>GEOTEXTIL NT 6000 PARA ESTABILIZACIONSUBRASANTES/CAPAS GRANULARES (INCLUYE SUMINISTRO E INSTALACION)</v>
          </cell>
          <cell r="C299" t="str">
            <v>M2</v>
          </cell>
          <cell r="D299" t="str">
            <v>13.54</v>
          </cell>
          <cell r="E299">
            <v>12578.300000000001</v>
          </cell>
        </row>
        <row r="300">
          <cell r="A300" t="str">
            <v>13.55</v>
          </cell>
          <cell r="B300" t="str">
            <v>GEOTEXTIL NT 6000 PARA SEPARACION SUBRASANTE/CAPAS GRANULARES (INCLUYE SUMINISTRO E INSTALACION)</v>
          </cell>
          <cell r="C300" t="str">
            <v>M2</v>
          </cell>
          <cell r="D300" t="str">
            <v>13.55</v>
          </cell>
          <cell r="E300">
            <v>12578.300000000001</v>
          </cell>
        </row>
        <row r="301">
          <cell r="A301" t="str">
            <v>13.56</v>
          </cell>
          <cell r="B301" t="str">
            <v>GEOTEXTIL NT 6000 PARA SUBDRENES/FILTROS (INCLUYE SUMINISTRO E INSTALACION)</v>
          </cell>
          <cell r="C301" t="str">
            <v>M2</v>
          </cell>
          <cell r="D301" t="str">
            <v>13.56</v>
          </cell>
          <cell r="E301">
            <v>12578.300000000001</v>
          </cell>
        </row>
        <row r="302">
          <cell r="A302" t="str">
            <v>13.57</v>
          </cell>
          <cell r="B302" t="str">
            <v>GEOTEXTIL NT 7000 PARA ESTABILIZACIONSUBRASANTES/CAPAS GRANULARES (INCLUYE SUMINISTRO E INSTALACION)</v>
          </cell>
          <cell r="C302" t="str">
            <v>M2</v>
          </cell>
          <cell r="D302" t="str">
            <v>13.57</v>
          </cell>
          <cell r="E302">
            <v>15442.300000000001</v>
          </cell>
        </row>
        <row r="303">
          <cell r="A303" t="str">
            <v>13.58</v>
          </cell>
          <cell r="B303" t="str">
            <v>GEOTEXTIL NT 7000 PARA SEPARACION SUBRASANTE/CAPAS GRANULARES (INCLUYE SUMINISTRO E INSTALACION)</v>
          </cell>
          <cell r="C303" t="str">
            <v>M2</v>
          </cell>
          <cell r="D303" t="str">
            <v>13.58</v>
          </cell>
          <cell r="E303">
            <v>15442.300000000001</v>
          </cell>
        </row>
        <row r="304">
          <cell r="A304" t="str">
            <v>13.59</v>
          </cell>
          <cell r="B304" t="str">
            <v>GEOTEXTIL NT 7000 PARA SUBDRENES/FILTROS (INCLUYE SUMINISTRO E INSTALACION)</v>
          </cell>
          <cell r="C304" t="str">
            <v>M2</v>
          </cell>
          <cell r="D304" t="str">
            <v>13.59</v>
          </cell>
          <cell r="E304">
            <v>15442.300000000001</v>
          </cell>
        </row>
        <row r="305">
          <cell r="A305" t="str">
            <v>13.60</v>
          </cell>
          <cell r="B305" t="str">
            <v>GEOTEXTIL REPAV 400 PARA PAVIMENTACION Y REPAVIMENTACION (INCLUYE SUMINISTRO E INSTALACION)</v>
          </cell>
          <cell r="C305" t="str">
            <v>M2</v>
          </cell>
          <cell r="D305" t="str">
            <v>13.60</v>
          </cell>
          <cell r="E305">
            <v>5332</v>
          </cell>
        </row>
        <row r="306">
          <cell r="A306" t="str">
            <v>13.61</v>
          </cell>
          <cell r="B306" t="str">
            <v>GEOTEXTIL REPAV 450 PARA PAVIMENTACION Y REPAVIMENTACION (INCLUYE SUMINISTRO E INSTALACION)</v>
          </cell>
          <cell r="C306" t="str">
            <v>M2</v>
          </cell>
          <cell r="D306" t="str">
            <v>13.61</v>
          </cell>
          <cell r="E306">
            <v>5978</v>
          </cell>
        </row>
        <row r="307">
          <cell r="A307" t="str">
            <v>13.62</v>
          </cell>
          <cell r="B307" t="str">
            <v>GEOTEXTIL T, RESIST ULTIMA (TIRA ANCHA)=30 KN/M PARA SEPARACION SUBRASANTE/CAPAS GRANULARES (INC. SUJMINISTRO E INSTALACION)</v>
          </cell>
          <cell r="C307" t="str">
            <v>M2</v>
          </cell>
          <cell r="D307" t="str">
            <v>13.62</v>
          </cell>
          <cell r="E307">
            <v>5654.3</v>
          </cell>
        </row>
        <row r="308">
          <cell r="A308" t="str">
            <v>13.63</v>
          </cell>
          <cell r="B308" t="str">
            <v>GEOTEXTIL T, RESIST ULTIMA (TIRA ANCHA)=30 KN/M PARA SUBDRENES/FILTROS (INC. SUMINISTRO E INSTALACION)</v>
          </cell>
          <cell r="C308" t="str">
            <v>M2</v>
          </cell>
          <cell r="D308" t="str">
            <v>13.63</v>
          </cell>
          <cell r="E308">
            <v>5654.3</v>
          </cell>
        </row>
        <row r="309">
          <cell r="A309" t="str">
            <v>13.64</v>
          </cell>
          <cell r="B309" t="str">
            <v>GEOTEXTIL T, RESIST ULTIMA (TIRA ANCHA)=40 KN/M PARA ESTABILIZACION SUBRASANTE/CAPAS GRANULARES (INC. SUJMINISTRO E INSTALACION)</v>
          </cell>
          <cell r="C309" t="str">
            <v>M2</v>
          </cell>
          <cell r="D309" t="str">
            <v>13.64</v>
          </cell>
          <cell r="E309">
            <v>5971.3</v>
          </cell>
        </row>
        <row r="310">
          <cell r="A310" t="str">
            <v>13.65</v>
          </cell>
          <cell r="B310" t="str">
            <v>GEOTEXTIL T, RESIST ULTIMA (TIRA ANCHA)=40 KN/M PARA SEPARACION SUBRASANTE/CAPAS GRANULARES (INC. SUJMINISTRO E INSTALACION)</v>
          </cell>
          <cell r="C310" t="str">
            <v>M2</v>
          </cell>
          <cell r="D310" t="str">
            <v>13.65</v>
          </cell>
          <cell r="E310">
            <v>5971.3</v>
          </cell>
        </row>
        <row r="311">
          <cell r="A311" t="str">
            <v>13.66</v>
          </cell>
          <cell r="B311" t="str">
            <v>GEOTEXTIL T, RESIST ULTIMA (TIRA ANCHA)=40 KN/M PARA SUBDRENES/FILTROS (INC. SUMINISTRO E INSTALACION)</v>
          </cell>
          <cell r="C311" t="str">
            <v>M2</v>
          </cell>
          <cell r="D311" t="str">
            <v>13.66</v>
          </cell>
          <cell r="E311">
            <v>5971.3</v>
          </cell>
        </row>
        <row r="312">
          <cell r="A312" t="str">
            <v>13.67</v>
          </cell>
          <cell r="B312" t="str">
            <v>GEOTEXTIL T, RESIST ULTIMA (TIRA ANCHA)=60 KN/M PARA ESTABILIZACION SUBRASANTE/CAPAS GRANULARES (INC. SUJMINISTRO E INSTALACION)</v>
          </cell>
          <cell r="C312" t="str">
            <v>M2</v>
          </cell>
          <cell r="D312" t="str">
            <v>13.67</v>
          </cell>
          <cell r="E312">
            <v>9059.3000000000011</v>
          </cell>
        </row>
        <row r="313">
          <cell r="A313" t="str">
            <v>13.68</v>
          </cell>
          <cell r="B313" t="str">
            <v>GEOTEXTIL T, RESIST ULTIMA (TIRA ANCHA)=60 KN/M PARA SEPARACION SUBRASANTE/CAPAS GRANULARES (INC. SUJMINISTRO E INSTALACION)</v>
          </cell>
          <cell r="C313" t="str">
            <v>M2</v>
          </cell>
          <cell r="D313" t="str">
            <v>13.68</v>
          </cell>
          <cell r="E313">
            <v>9059.3000000000011</v>
          </cell>
        </row>
        <row r="314">
          <cell r="A314" t="str">
            <v>13.69</v>
          </cell>
          <cell r="B314" t="str">
            <v>GEOTEXTIL T, RESIST ULTIMA (TIRA ANCHA)=60 KN/M PARA SUBDRENES/FILTROS (INC. SUMINISTRO E INSTALACION)</v>
          </cell>
          <cell r="C314" t="str">
            <v>M2</v>
          </cell>
          <cell r="D314" t="str">
            <v>13.69</v>
          </cell>
          <cell r="E314">
            <v>9059.3000000000011</v>
          </cell>
        </row>
        <row r="315">
          <cell r="A315" t="str">
            <v>13.70</v>
          </cell>
          <cell r="B315" t="str">
            <v>GEOTEXTIL T, RESIST ULTIMA (TIRA ANCHA)=90 KN/M PARA ESTABILIZACION SUBRASANTE/CAPAS GRANULARES (INC. SUJMINISTRO E INSTALACION)</v>
          </cell>
          <cell r="C315" t="str">
            <v>M2</v>
          </cell>
          <cell r="D315" t="str">
            <v>13.70</v>
          </cell>
          <cell r="E315">
            <v>13017.300000000001</v>
          </cell>
        </row>
        <row r="316">
          <cell r="A316" t="str">
            <v>13.71</v>
          </cell>
          <cell r="B316" t="str">
            <v>GEOTEXTIL T, RESIST ULTIMA (TIRA ANCHA)=90 KN/M PARA SEPARACION SUBRASANTE/CAPAS GRANULARES (INC. SUJMINISTRO E INSTALACION)</v>
          </cell>
          <cell r="C316" t="str">
            <v>M2</v>
          </cell>
          <cell r="D316" t="str">
            <v>13.71</v>
          </cell>
          <cell r="E316">
            <v>13017.300000000001</v>
          </cell>
        </row>
        <row r="317">
          <cell r="A317" t="str">
            <v>13.72</v>
          </cell>
          <cell r="B317" t="str">
            <v>GEOTEXTIL T, RESIST ULTIMA (TIRA ANCHA)=90 KN/M PARA SUBDRENES/FILTROS (INC. SUMINISTRO E INSTALACION)</v>
          </cell>
          <cell r="C317" t="str">
            <v>M2</v>
          </cell>
          <cell r="D317" t="str">
            <v>13.72</v>
          </cell>
          <cell r="E317">
            <v>13017.300000000001</v>
          </cell>
        </row>
        <row r="318">
          <cell r="A318" t="str">
            <v>13.73</v>
          </cell>
          <cell r="B318" t="str">
            <v>GEOMALLA FORGRID BX-25</v>
          </cell>
          <cell r="C318" t="str">
            <v>M2</v>
          </cell>
          <cell r="D318" t="str">
            <v>13.73</v>
          </cell>
          <cell r="E318">
            <v>4060.28</v>
          </cell>
        </row>
        <row r="319">
          <cell r="A319" t="str">
            <v>13.74</v>
          </cell>
          <cell r="B319" t="str">
            <v>GEOMALLA FORGRID UX - 100</v>
          </cell>
          <cell r="C319" t="str">
            <v>M2</v>
          </cell>
          <cell r="D319" t="str">
            <v>13.74</v>
          </cell>
          <cell r="E319">
            <v>8804.25</v>
          </cell>
        </row>
        <row r="320">
          <cell r="A320" t="str">
            <v>13.75</v>
          </cell>
          <cell r="B320" t="str">
            <v>GEOMALLA FORGRID UX - 165</v>
          </cell>
          <cell r="C320" t="str">
            <v>M2</v>
          </cell>
          <cell r="D320" t="str">
            <v>13.75</v>
          </cell>
          <cell r="E320">
            <v>13914.85</v>
          </cell>
        </row>
        <row r="321">
          <cell r="A321" t="str">
            <v>13.76</v>
          </cell>
          <cell r="B321" t="str">
            <v>ARMADURA GALVANIZADA</v>
          </cell>
          <cell r="C321" t="str">
            <v>ML</v>
          </cell>
          <cell r="D321" t="str">
            <v>13.76</v>
          </cell>
          <cell r="E321">
            <v>113697.5</v>
          </cell>
        </row>
        <row r="322">
          <cell r="A322" t="str">
            <v>13.77</v>
          </cell>
          <cell r="B322" t="str">
            <v>CORTE PAVIMENTO ARTICULADO</v>
          </cell>
          <cell r="C322" t="str">
            <v>ML</v>
          </cell>
          <cell r="D322" t="str">
            <v>13.77</v>
          </cell>
          <cell r="E322">
            <v>3358.75</v>
          </cell>
        </row>
        <row r="323">
          <cell r="A323" t="str">
            <v>13.78</v>
          </cell>
          <cell r="B323" t="str">
            <v>DEMOLICION OBRAS EN CONCRETO CICLOPEO Y SIMPLE, INCLUYE RETIRO DE SOBRANTES  10 KM</v>
          </cell>
          <cell r="C323" t="str">
            <v>M3</v>
          </cell>
          <cell r="D323" t="str">
            <v>13.78</v>
          </cell>
          <cell r="E323">
            <v>133856.25</v>
          </cell>
        </row>
        <row r="324">
          <cell r="A324" t="str">
            <v>13.79</v>
          </cell>
          <cell r="B324" t="str">
            <v>DEMOLICION  OBRAS EN CONCRETO REFORZADO, INCLUYE RETIRO DE SOBRANTES 10 KM</v>
          </cell>
          <cell r="C324" t="str">
            <v>M3</v>
          </cell>
          <cell r="D324" t="str">
            <v>13.79</v>
          </cell>
          <cell r="E324">
            <v>162687.50000000003</v>
          </cell>
        </row>
        <row r="325">
          <cell r="A325" t="str">
            <v>13.80</v>
          </cell>
          <cell r="B325" t="str">
            <v>EMPRADIZACIÓN DE TALUDES CON BLOQUES DE CESPED</v>
          </cell>
          <cell r="C325" t="str">
            <v>M2</v>
          </cell>
          <cell r="D325" t="str">
            <v>13.80</v>
          </cell>
          <cell r="E325">
            <v>12521.944444444445</v>
          </cell>
        </row>
        <row r="326">
          <cell r="A326" t="str">
            <v>13.81</v>
          </cell>
          <cell r="B326" t="str">
            <v>EMPRADIZACIÓN DE TALUDES CON BIOMANTO</v>
          </cell>
          <cell r="C326" t="str">
            <v>M2</v>
          </cell>
          <cell r="D326" t="str">
            <v>13.81</v>
          </cell>
          <cell r="E326">
            <v>17266.9296875</v>
          </cell>
        </row>
        <row r="327">
          <cell r="A327" t="str">
            <v>13.82</v>
          </cell>
          <cell r="B327" t="str">
            <v>EMPRADIZACIÓN DE TALUDES CON TIERRA ORGÁNICA Y SEMILAS</v>
          </cell>
          <cell r="C327" t="str">
            <v>M2</v>
          </cell>
          <cell r="D327" t="str">
            <v>13.82</v>
          </cell>
          <cell r="E327">
            <v>19427</v>
          </cell>
        </row>
        <row r="328">
          <cell r="A328" t="str">
            <v>13.83</v>
          </cell>
          <cell r="B328" t="str">
            <v>PROTECCIÓN DE TALUDES CON PIEDRA PEGADA</v>
          </cell>
          <cell r="C328" t="str">
            <v>M2</v>
          </cell>
          <cell r="D328" t="str">
            <v>13.83</v>
          </cell>
          <cell r="E328">
            <v>48725.608333333337</v>
          </cell>
        </row>
        <row r="329">
          <cell r="A329" t="str">
            <v>13.84</v>
          </cell>
          <cell r="B329" t="str">
            <v>PROTECCIÓN DE TALUDES CON CONCRETO LANZADO</v>
          </cell>
          <cell r="C329" t="str">
            <v>M2</v>
          </cell>
          <cell r="D329" t="str">
            <v>13.84</v>
          </cell>
          <cell r="E329">
            <v>28292.55</v>
          </cell>
        </row>
        <row r="330">
          <cell r="A330" t="str">
            <v>13.85</v>
          </cell>
          <cell r="B330" t="str">
            <v>ARBORIZACIÓN</v>
          </cell>
          <cell r="C330" t="str">
            <v>UN</v>
          </cell>
          <cell r="D330" t="str">
            <v>13.85</v>
          </cell>
          <cell r="E330">
            <v>27855.3125</v>
          </cell>
        </row>
        <row r="331">
          <cell r="A331" t="str">
            <v>13.86</v>
          </cell>
          <cell r="B331" t="str">
            <v>PROTECCIÓN DE TALUDES EN EXCAVACIÓN CON TABLESTACADO</v>
          </cell>
          <cell r="C331" t="str">
            <v>M2</v>
          </cell>
          <cell r="D331" t="str">
            <v>13.86</v>
          </cell>
          <cell r="E331">
            <v>62140</v>
          </cell>
        </row>
      </sheetData>
      <sheetData sheetId="3" refreshError="1">
        <row r="3">
          <cell r="A3" t="str">
            <v>-</v>
          </cell>
          <cell r="B3" t="str">
            <v>-</v>
          </cell>
          <cell r="C3" t="str">
            <v>-</v>
          </cell>
        </row>
        <row r="4">
          <cell r="A4" t="str">
            <v>AGREGADO SELECCIONADO</v>
          </cell>
          <cell r="B4" t="str">
            <v>KG-KM</v>
          </cell>
          <cell r="C4">
            <v>900</v>
          </cell>
        </row>
        <row r="5">
          <cell r="A5" t="str">
            <v xml:space="preserve">EQUIPOS </v>
          </cell>
          <cell r="B5" t="str">
            <v>GLOB</v>
          </cell>
          <cell r="C5">
            <v>120000</v>
          </cell>
        </row>
        <row r="6">
          <cell r="A6" t="str">
            <v xml:space="preserve">ESTRUCTURAS METÁLICAS </v>
          </cell>
          <cell r="B6" t="str">
            <v>KG-KM</v>
          </cell>
          <cell r="C6">
            <v>900</v>
          </cell>
        </row>
        <row r="7">
          <cell r="A7" t="str">
            <v>ESTRUCTURAS METÁLICAS EN OBRA</v>
          </cell>
          <cell r="B7" t="str">
            <v>KG-KM</v>
          </cell>
          <cell r="C7">
            <v>200</v>
          </cell>
        </row>
        <row r="8">
          <cell r="A8" t="str">
            <v>MATERIAL AGREGADOS PETREOS</v>
          </cell>
          <cell r="B8" t="str">
            <v>M³-KM</v>
          </cell>
          <cell r="C8">
            <v>900</v>
          </cell>
        </row>
        <row r="9">
          <cell r="A9" t="str">
            <v>MATERIAL DE ACARREO</v>
          </cell>
          <cell r="B9" t="str">
            <v>M³-KM</v>
          </cell>
          <cell r="C9">
            <v>900</v>
          </cell>
        </row>
        <row r="10">
          <cell r="A10" t="str">
            <v>MATERIAL DE AFIRMADO</v>
          </cell>
          <cell r="B10" t="str">
            <v>M³-KM</v>
          </cell>
          <cell r="C10">
            <v>900</v>
          </cell>
        </row>
        <row r="11">
          <cell r="A11" t="str">
            <v>MATERIAL DE AFIRMADO DE LA ZONA</v>
          </cell>
          <cell r="B11" t="str">
            <v>M³-KM</v>
          </cell>
          <cell r="C11">
            <v>900</v>
          </cell>
        </row>
        <row r="12">
          <cell r="A12" t="str">
            <v>MATERIAL DE ASFALTITA DE PESCA</v>
          </cell>
          <cell r="B12" t="str">
            <v>M³-KM</v>
          </cell>
          <cell r="C12">
            <v>1000</v>
          </cell>
        </row>
        <row r="13">
          <cell r="A13" t="str">
            <v>MATERIAL DE DEMOLICION</v>
          </cell>
          <cell r="B13" t="str">
            <v>M³-KM</v>
          </cell>
          <cell r="C13">
            <v>900</v>
          </cell>
        </row>
        <row r="14">
          <cell r="A14" t="str">
            <v>MATERIAL DE EXCAVACION</v>
          </cell>
          <cell r="B14" t="str">
            <v>M³-KM</v>
          </cell>
          <cell r="C14">
            <v>900</v>
          </cell>
        </row>
        <row r="15">
          <cell r="A15" t="str">
            <v>MATERIAL DE EXPLOSIVOS</v>
          </cell>
          <cell r="B15" t="str">
            <v>LB-KM</v>
          </cell>
          <cell r="C15">
            <v>1000</v>
          </cell>
        </row>
        <row r="16">
          <cell r="A16" t="str">
            <v>MATERIAL DE REMOCION</v>
          </cell>
          <cell r="B16" t="str">
            <v>M³-KM</v>
          </cell>
          <cell r="C16">
            <v>900</v>
          </cell>
        </row>
        <row r="17">
          <cell r="A17" t="str">
            <v>MATERIAL DESMONTADO</v>
          </cell>
          <cell r="B17" t="str">
            <v>M³-KM</v>
          </cell>
          <cell r="C17">
            <v>900</v>
          </cell>
        </row>
        <row r="18">
          <cell r="A18" t="str">
            <v>MATERIAL FILTRANTE 6"</v>
          </cell>
          <cell r="B18" t="str">
            <v>M³-KM</v>
          </cell>
          <cell r="C18">
            <v>900</v>
          </cell>
        </row>
        <row r="19">
          <cell r="A19" t="str">
            <v>MATERIAL FRESADO</v>
          </cell>
          <cell r="B19" t="str">
            <v>M³-KM</v>
          </cell>
          <cell r="C19">
            <v>900</v>
          </cell>
        </row>
        <row r="20">
          <cell r="A20" t="str">
            <v>MATERIAL GRANULAR</v>
          </cell>
          <cell r="B20" t="str">
            <v>M³-KM</v>
          </cell>
          <cell r="C20">
            <v>900</v>
          </cell>
        </row>
        <row r="21">
          <cell r="A21" t="str">
            <v>MEZCLAS</v>
          </cell>
          <cell r="B21" t="str">
            <v>M³-KM</v>
          </cell>
          <cell r="C21">
            <v>1000</v>
          </cell>
        </row>
        <row r="22">
          <cell r="A22" t="str">
            <v xml:space="preserve">MEZCLAS PARA BACHEO </v>
          </cell>
          <cell r="B22" t="str">
            <v>M³-KM</v>
          </cell>
          <cell r="C22">
            <v>1000</v>
          </cell>
        </row>
        <row r="23">
          <cell r="A23" t="str">
            <v>PILOTES</v>
          </cell>
          <cell r="B23" t="str">
            <v>M³-KM</v>
          </cell>
          <cell r="C23">
            <v>1200</v>
          </cell>
        </row>
        <row r="24">
          <cell r="A24" t="str">
            <v>-</v>
          </cell>
          <cell r="B24" t="str">
            <v>-</v>
          </cell>
          <cell r="C24" t="str">
            <v>-</v>
          </cell>
        </row>
      </sheetData>
      <sheetData sheetId="4" refreshError="1">
        <row r="3">
          <cell r="A3" t="str">
            <v>-</v>
          </cell>
          <cell r="B3" t="str">
            <v>-</v>
          </cell>
          <cell r="C3" t="str">
            <v>-</v>
          </cell>
        </row>
        <row r="4">
          <cell r="A4" t="str">
            <v>ACPM</v>
          </cell>
          <cell r="B4" t="str">
            <v>GLN</v>
          </cell>
          <cell r="C4">
            <v>8190</v>
          </cell>
        </row>
        <row r="5">
          <cell r="A5" t="str">
            <v>ACERO 37000 PSI</v>
          </cell>
          <cell r="B5" t="str">
            <v>KG</v>
          </cell>
          <cell r="C5">
            <v>2800</v>
          </cell>
        </row>
        <row r="6">
          <cell r="A6" t="str">
            <v>ACERO 60000 PSI</v>
          </cell>
          <cell r="B6" t="str">
            <v>KG</v>
          </cell>
          <cell r="C6">
            <v>2800</v>
          </cell>
        </row>
        <row r="7">
          <cell r="A7" t="str">
            <v>ACERO A-36 PARA ESTRUCTURA METALICA</v>
          </cell>
          <cell r="B7" t="str">
            <v>KG</v>
          </cell>
          <cell r="C7">
            <v>3200</v>
          </cell>
        </row>
        <row r="8">
          <cell r="A8" t="str">
            <v>ADITIVO (RETARDANTE PLASTIFICANTE Y REDUCTOR DE FRAGUADO</v>
          </cell>
          <cell r="B8" t="str">
            <v>KG</v>
          </cell>
          <cell r="C8">
            <v>8400</v>
          </cell>
        </row>
        <row r="9">
          <cell r="A9" t="str">
            <v xml:space="preserve">ADOQUIN CONCRETO VEHIC.10X20X8.0 </v>
          </cell>
          <cell r="B9" t="str">
            <v>UN</v>
          </cell>
          <cell r="C9">
            <v>900</v>
          </cell>
        </row>
        <row r="10">
          <cell r="A10" t="str">
            <v>ADOQUIN CONCRETO VEHIC.10X20X8.0 COLOR</v>
          </cell>
          <cell r="B10" t="str">
            <v>UN</v>
          </cell>
          <cell r="C10">
            <v>980</v>
          </cell>
        </row>
        <row r="11">
          <cell r="A11" t="str">
            <v>AGREGADO PETREO</v>
          </cell>
          <cell r="B11" t="str">
            <v>M3</v>
          </cell>
          <cell r="C11">
            <v>35000</v>
          </cell>
        </row>
        <row r="12">
          <cell r="A12" t="str">
            <v>AGREGADO PETREO PARA MEZCLA ASFALTICA</v>
          </cell>
          <cell r="B12" t="str">
            <v>M3</v>
          </cell>
          <cell r="C12">
            <v>80000</v>
          </cell>
        </row>
        <row r="13">
          <cell r="A13" t="str">
            <v>AGREGADO PETREO PARA TSD</v>
          </cell>
          <cell r="B13" t="str">
            <v>M3</v>
          </cell>
          <cell r="C13">
            <v>75000</v>
          </cell>
        </row>
        <row r="14">
          <cell r="A14" t="str">
            <v>AGREGADO PETREO PARA TSS</v>
          </cell>
          <cell r="B14" t="str">
            <v>M3</v>
          </cell>
          <cell r="C14">
            <v>75000</v>
          </cell>
        </row>
        <row r="15">
          <cell r="A15" t="str">
            <v>AGREGADO PETREO PARA TST</v>
          </cell>
          <cell r="B15" t="str">
            <v>M3</v>
          </cell>
          <cell r="C15">
            <v>75000</v>
          </cell>
        </row>
        <row r="16">
          <cell r="A16" t="str">
            <v>AGREGADO SELECCIONADO</v>
          </cell>
          <cell r="B16" t="str">
            <v>M3</v>
          </cell>
          <cell r="C16">
            <v>80000</v>
          </cell>
        </row>
        <row r="17">
          <cell r="A17" t="str">
            <v>AGREGADO TIPO LA-1 (LECHADAS)</v>
          </cell>
          <cell r="B17" t="str">
            <v>M3</v>
          </cell>
          <cell r="C17">
            <v>40000</v>
          </cell>
        </row>
        <row r="18">
          <cell r="A18" t="str">
            <v>AGREGADO TIPO LA-2 (LECHADAS)</v>
          </cell>
          <cell r="B18" t="str">
            <v>M3</v>
          </cell>
          <cell r="C18">
            <v>41000</v>
          </cell>
        </row>
        <row r="19">
          <cell r="A19" t="str">
            <v>AGREGADO TIPO LA-3 (LECHADAS)</v>
          </cell>
          <cell r="B19" t="str">
            <v>M3</v>
          </cell>
          <cell r="C19">
            <v>43000</v>
          </cell>
        </row>
        <row r="20">
          <cell r="A20" t="str">
            <v>AGREGADO TIPO LA-4 (LECHADAS)</v>
          </cell>
          <cell r="B20" t="str">
            <v>M3</v>
          </cell>
          <cell r="C20">
            <v>45000</v>
          </cell>
        </row>
        <row r="21">
          <cell r="A21" t="str">
            <v>AGUA</v>
          </cell>
          <cell r="B21" t="str">
            <v>LT</v>
          </cell>
          <cell r="C21">
            <v>100</v>
          </cell>
        </row>
        <row r="22">
          <cell r="A22" t="str">
            <v>ALAMBRE DE PUAS CALIBRE 12.5</v>
          </cell>
          <cell r="B22" t="str">
            <v>ML</v>
          </cell>
          <cell r="C22">
            <v>380</v>
          </cell>
        </row>
        <row r="23">
          <cell r="A23" t="str">
            <v>ALAMBRE GALVANIZADO # 13</v>
          </cell>
          <cell r="B23" t="str">
            <v>KG</v>
          </cell>
          <cell r="C23">
            <v>3200</v>
          </cell>
        </row>
        <row r="24">
          <cell r="A24" t="str">
            <v>ALAMBRE NEGRO No. 18</v>
          </cell>
          <cell r="B24" t="str">
            <v>KG</v>
          </cell>
          <cell r="C24">
            <v>3600</v>
          </cell>
        </row>
        <row r="25">
          <cell r="A25" t="str">
            <v>ALMOHADILLAS DE NEOPRENO DUREZA 60 (35CM*45CM*5CM CON 2 LAMINAS DE 3MM)</v>
          </cell>
          <cell r="B25" t="str">
            <v>UN</v>
          </cell>
          <cell r="C25">
            <v>380000</v>
          </cell>
        </row>
        <row r="26">
          <cell r="A26" t="str">
            <v>AMORTIGUADOR DEFENSA METALICA</v>
          </cell>
          <cell r="B26" t="str">
            <v>UN</v>
          </cell>
          <cell r="C26">
            <v>31000</v>
          </cell>
        </row>
        <row r="27">
          <cell r="A27" t="str">
            <v>ANFO</v>
          </cell>
          <cell r="B27" t="str">
            <v>KG</v>
          </cell>
          <cell r="C27">
            <v>6000</v>
          </cell>
        </row>
        <row r="28">
          <cell r="A28" t="str">
            <v>ANGULO DE  3"X3"X3/8"</v>
          </cell>
          <cell r="B28" t="str">
            <v>ML</v>
          </cell>
          <cell r="C28">
            <v>26000</v>
          </cell>
        </row>
        <row r="29">
          <cell r="A29" t="str">
            <v>ANTISOL BLANCO</v>
          </cell>
          <cell r="B29" t="str">
            <v>KG</v>
          </cell>
          <cell r="C29">
            <v>6500</v>
          </cell>
        </row>
        <row r="30">
          <cell r="A30" t="str">
            <v xml:space="preserve">ARBOL NATIVO H= 80-100CM </v>
          </cell>
          <cell r="B30" t="str">
            <v>UN</v>
          </cell>
          <cell r="C30">
            <v>12000</v>
          </cell>
        </row>
        <row r="31">
          <cell r="A31" t="str">
            <v>ARENA DE PEÑA</v>
          </cell>
          <cell r="B31" t="str">
            <v>M3</v>
          </cell>
          <cell r="C31">
            <v>28000</v>
          </cell>
        </row>
        <row r="32">
          <cell r="A32" t="str">
            <v>ARENA DE TRITURACION (SELLOS DE ARENA-AFALTO)</v>
          </cell>
          <cell r="B32" t="str">
            <v>M3</v>
          </cell>
          <cell r="C32">
            <v>70000</v>
          </cell>
        </row>
        <row r="33">
          <cell r="A33" t="str">
            <v>ARENA FINA PARA SELLO</v>
          </cell>
          <cell r="B33" t="str">
            <v>M3</v>
          </cell>
          <cell r="C33">
            <v>45000</v>
          </cell>
        </row>
        <row r="34">
          <cell r="A34" t="str">
            <v>ARENA LAVADA</v>
          </cell>
          <cell r="B34" t="str">
            <v>M3</v>
          </cell>
          <cell r="C34">
            <v>45000</v>
          </cell>
        </row>
        <row r="35">
          <cell r="A35" t="str">
            <v>ARMADURA GALVANIZADA</v>
          </cell>
          <cell r="B35" t="str">
            <v>UN</v>
          </cell>
          <cell r="C35">
            <v>80000</v>
          </cell>
        </row>
        <row r="36">
          <cell r="A36" t="str">
            <v>ASFALTITA</v>
          </cell>
          <cell r="B36" t="str">
            <v>M3</v>
          </cell>
          <cell r="C36">
            <v>150000</v>
          </cell>
        </row>
        <row r="37">
          <cell r="A37" t="str">
            <v>ASFALTO TIPO 90</v>
          </cell>
          <cell r="B37" t="str">
            <v>KG</v>
          </cell>
          <cell r="C37">
            <v>2000</v>
          </cell>
        </row>
        <row r="38">
          <cell r="A38" t="str">
            <v>BARRAS DE TRANSFERENCIA DE CARGA</v>
          </cell>
          <cell r="B38" t="str">
            <v>KG</v>
          </cell>
          <cell r="C38">
            <v>3200</v>
          </cell>
        </row>
        <row r="39">
          <cell r="A39" t="str">
            <v>BIOMANTO</v>
          </cell>
          <cell r="B39" t="str">
            <v>M2</v>
          </cell>
          <cell r="C39">
            <v>14000</v>
          </cell>
        </row>
        <row r="40">
          <cell r="A40" t="str">
            <v>BOLSACRETO DE 1M3 1401</v>
          </cell>
          <cell r="B40" t="str">
            <v>UN</v>
          </cell>
          <cell r="C40">
            <v>22000</v>
          </cell>
        </row>
        <row r="41">
          <cell r="A41" t="str">
            <v>CABLE DE 1/2" (PARA ANCLAJES)</v>
          </cell>
          <cell r="B41" t="str">
            <v>ML</v>
          </cell>
          <cell r="C41">
            <v>8000</v>
          </cell>
        </row>
        <row r="42">
          <cell r="A42" t="str">
            <v>CABLE DE ACERO  D=1/2"</v>
          </cell>
          <cell r="B42" t="str">
            <v>ML</v>
          </cell>
          <cell r="C42">
            <v>2380</v>
          </cell>
        </row>
        <row r="43">
          <cell r="A43" t="str">
            <v>CABLE DE ACERO  D=3/8"</v>
          </cell>
          <cell r="B43" t="str">
            <v>ML</v>
          </cell>
          <cell r="C43">
            <v>1343</v>
          </cell>
        </row>
        <row r="44">
          <cell r="A44" t="str">
            <v>CABLE DE ACERO D=1"</v>
          </cell>
          <cell r="B44" t="str">
            <v>ML</v>
          </cell>
          <cell r="C44">
            <v>9570</v>
          </cell>
        </row>
        <row r="45">
          <cell r="A45" t="str">
            <v>CABLE DE ACERO D=1-1/2"</v>
          </cell>
          <cell r="B45" t="str">
            <v>ML</v>
          </cell>
          <cell r="C45">
            <v>21506</v>
          </cell>
        </row>
        <row r="46">
          <cell r="A46" t="str">
            <v>CABLE DE ACERO D=1-1/4"</v>
          </cell>
          <cell r="B46" t="str">
            <v>ML</v>
          </cell>
          <cell r="C46">
            <v>14581</v>
          </cell>
        </row>
        <row r="47">
          <cell r="A47" t="str">
            <v>CABLE DE ACERO D=1-1/8"</v>
          </cell>
          <cell r="B47" t="str">
            <v>ML</v>
          </cell>
          <cell r="C47">
            <v>12107</v>
          </cell>
        </row>
        <row r="48">
          <cell r="A48" t="str">
            <v>CABLE DE ACERO D=1-3/4"</v>
          </cell>
          <cell r="B48" t="str">
            <v>ML</v>
          </cell>
          <cell r="C48">
            <v>29340</v>
          </cell>
        </row>
        <row r="49">
          <cell r="A49" t="str">
            <v>CABLE DE ACERO D=1-5/8"</v>
          </cell>
          <cell r="B49" t="str">
            <v>ML</v>
          </cell>
          <cell r="C49">
            <v>25251</v>
          </cell>
        </row>
        <row r="50">
          <cell r="A50" t="str">
            <v>CABLE DE ACERO D=1-7/8"</v>
          </cell>
          <cell r="B50" t="str">
            <v>ML</v>
          </cell>
          <cell r="C50">
            <v>33641</v>
          </cell>
        </row>
        <row r="51">
          <cell r="A51" t="str">
            <v>CABLE DE ACERO D=2"</v>
          </cell>
          <cell r="B51" t="str">
            <v>ML</v>
          </cell>
          <cell r="C51">
            <v>38238</v>
          </cell>
        </row>
        <row r="52">
          <cell r="A52" t="str">
            <v>CABLE DE ACERO D=3/4"</v>
          </cell>
          <cell r="B52" t="str">
            <v>ML</v>
          </cell>
          <cell r="C52">
            <v>5380</v>
          </cell>
        </row>
        <row r="53">
          <cell r="A53" t="str">
            <v>CABLE DE ACERO D=5/8"</v>
          </cell>
          <cell r="B53" t="str">
            <v>ML</v>
          </cell>
          <cell r="C53">
            <v>3724</v>
          </cell>
        </row>
        <row r="54">
          <cell r="A54" t="str">
            <v>CAL</v>
          </cell>
          <cell r="B54" t="str">
            <v>KG</v>
          </cell>
          <cell r="C54">
            <v>900</v>
          </cell>
        </row>
        <row r="55">
          <cell r="A55" t="str">
            <v>CAMISA METALICA</v>
          </cell>
          <cell r="B55" t="str">
            <v>ML</v>
          </cell>
          <cell r="C55">
            <v>35000</v>
          </cell>
        </row>
        <row r="56">
          <cell r="A56" t="str">
            <v>CAPTAFARO (en grado diamante)</v>
          </cell>
          <cell r="B56" t="str">
            <v>UN</v>
          </cell>
          <cell r="C56">
            <v>12000</v>
          </cell>
        </row>
        <row r="57">
          <cell r="A57" t="str">
            <v>CEMENTO ASFALTICO 80-100</v>
          </cell>
          <cell r="B57" t="str">
            <v>KG</v>
          </cell>
          <cell r="C57">
            <v>1800</v>
          </cell>
        </row>
        <row r="58">
          <cell r="A58" t="str">
            <v>CEMENTO ASFALTICO 60-70</v>
          </cell>
          <cell r="B58" t="str">
            <v>KG</v>
          </cell>
          <cell r="C58">
            <v>1800</v>
          </cell>
        </row>
        <row r="59">
          <cell r="A59" t="str">
            <v>CEMENTO GRIS</v>
          </cell>
          <cell r="B59" t="str">
            <v>KG</v>
          </cell>
          <cell r="C59">
            <v>500</v>
          </cell>
        </row>
        <row r="60">
          <cell r="A60" t="str">
            <v>CEMENTO GRIS PORTLAND SACO DE 50 KILOS</v>
          </cell>
          <cell r="B60" t="str">
            <v>BTO</v>
          </cell>
          <cell r="C60">
            <v>25000</v>
          </cell>
        </row>
        <row r="61">
          <cell r="A61" t="str">
            <v>CESPEDONES</v>
          </cell>
          <cell r="B61" t="str">
            <v>M2</v>
          </cell>
          <cell r="C61">
            <v>6000</v>
          </cell>
        </row>
        <row r="62">
          <cell r="A62" t="str">
            <v>CINTA DE ENMASCARAR 1"</v>
          </cell>
          <cell r="B62" t="str">
            <v>ROLLO</v>
          </cell>
          <cell r="C62">
            <v>2500</v>
          </cell>
        </row>
        <row r="63">
          <cell r="A63" t="str">
            <v>CINTA FLEXIBLE PARA SELLO DE JUNTAS</v>
          </cell>
          <cell r="B63" t="str">
            <v>ML</v>
          </cell>
          <cell r="C63">
            <v>30000</v>
          </cell>
        </row>
        <row r="64">
          <cell r="A64" t="str">
            <v>CINTA SIKA  PVC  O= 0.22</v>
          </cell>
          <cell r="B64" t="str">
            <v>ML</v>
          </cell>
          <cell r="C64">
            <v>35000</v>
          </cell>
        </row>
        <row r="65">
          <cell r="A65" t="str">
            <v>CONCRETO 1500 PSI PREMEZCLADO</v>
          </cell>
          <cell r="B65" t="str">
            <v>M3</v>
          </cell>
          <cell r="C65">
            <v>324220</v>
          </cell>
        </row>
        <row r="66">
          <cell r="A66" t="str">
            <v>CONCRETO 3500 PSI PREMEZCLADO</v>
          </cell>
          <cell r="B66" t="str">
            <v>M3</v>
          </cell>
          <cell r="C66">
            <v>383380</v>
          </cell>
        </row>
        <row r="67">
          <cell r="A67" t="str">
            <v>CONCRETO CLASE A (5000 PSI) PREMEZCLADO</v>
          </cell>
          <cell r="B67" t="str">
            <v>M3</v>
          </cell>
          <cell r="C67">
            <v>435928</v>
          </cell>
        </row>
        <row r="68">
          <cell r="A68" t="str">
            <v>CONCRETO CLASE B (4500 PSI) PREMEZCLADO</v>
          </cell>
          <cell r="B68" t="str">
            <v>M3</v>
          </cell>
          <cell r="C68">
            <v>411220</v>
          </cell>
        </row>
        <row r="69">
          <cell r="A69" t="str">
            <v>CONCRETO CLASE C (4000 PSI) PREMEZCLADO</v>
          </cell>
          <cell r="B69" t="str">
            <v>M3</v>
          </cell>
          <cell r="C69">
            <v>399040</v>
          </cell>
        </row>
        <row r="70">
          <cell r="A70" t="str">
            <v>CONCRETO CLASE D (3000 PSI) PREMEZCLADO</v>
          </cell>
          <cell r="B70" t="str">
            <v>M3</v>
          </cell>
          <cell r="C70">
            <v>360180</v>
          </cell>
        </row>
        <row r="71">
          <cell r="A71" t="str">
            <v>CONCRETO CLASE E (2500 PSI) PREMEZCLADO</v>
          </cell>
          <cell r="B71" t="str">
            <v>M3</v>
          </cell>
          <cell r="C71">
            <v>352060</v>
          </cell>
        </row>
        <row r="72">
          <cell r="A72" t="str">
            <v>CONCRETO CLASE F (2000 PSI) PREMEZCLADO</v>
          </cell>
          <cell r="B72" t="str">
            <v>M3</v>
          </cell>
          <cell r="C72">
            <v>346840</v>
          </cell>
        </row>
        <row r="73">
          <cell r="A73" t="str">
            <v xml:space="preserve">CONCRETO FLUIDO 3000 PSI PREMEZCLADO </v>
          </cell>
          <cell r="B73" t="str">
            <v>M3</v>
          </cell>
          <cell r="C73">
            <v>385420</v>
          </cell>
        </row>
        <row r="74">
          <cell r="A74" t="str">
            <v>CONO DE SEÑALIZACION H=45 CM CON CINTA REFLECTIVA</v>
          </cell>
          <cell r="B74" t="str">
            <v>UN</v>
          </cell>
          <cell r="C74">
            <v>22000</v>
          </cell>
        </row>
        <row r="75">
          <cell r="A75" t="str">
            <v>CONO DE SEÑALIZACION H=75 CM CON CINTA REFLECTIVA</v>
          </cell>
          <cell r="B75" t="str">
            <v>UN</v>
          </cell>
          <cell r="C75">
            <v>30000</v>
          </cell>
        </row>
        <row r="76">
          <cell r="A76" t="str">
            <v>CORDON DE FONDO PARA SELLO DE JUNTAS</v>
          </cell>
          <cell r="B76" t="str">
            <v>ML</v>
          </cell>
          <cell r="C76">
            <v>2500</v>
          </cell>
        </row>
        <row r="77">
          <cell r="A77" t="str">
            <v>CORDON DETONANTE</v>
          </cell>
          <cell r="B77" t="str">
            <v>ML</v>
          </cell>
          <cell r="C77">
            <v>800</v>
          </cell>
        </row>
        <row r="78">
          <cell r="A78" t="str">
            <v>CRUDO DE CASTILLA</v>
          </cell>
          <cell r="B78" t="str">
            <v>GAL</v>
          </cell>
          <cell r="C78">
            <v>3900</v>
          </cell>
        </row>
        <row r="79">
          <cell r="A79" t="str">
            <v>CUÑAS PARA EL TENSIONAMIENTO</v>
          </cell>
          <cell r="B79" t="str">
            <v>UN</v>
          </cell>
          <cell r="C79">
            <v>15000</v>
          </cell>
        </row>
        <row r="80">
          <cell r="A80" t="str">
            <v>DEFENSA METALICA  CURVA (3.81M)  CALIBRE 12``</v>
          </cell>
          <cell r="B80" t="str">
            <v>UN</v>
          </cell>
          <cell r="C80">
            <v>80000</v>
          </cell>
        </row>
        <row r="81">
          <cell r="A81" t="str">
            <v>DEFENSA METALICA  RECTA (3.81M) CALIBRE 12``</v>
          </cell>
          <cell r="B81" t="str">
            <v>UN</v>
          </cell>
          <cell r="C81">
            <v>80000</v>
          </cell>
        </row>
        <row r="82">
          <cell r="A82" t="str">
            <v>DERECHOS DE EXPLOTACIÓN Y O DISPOSICIÓN DE MATERIALES</v>
          </cell>
          <cell r="B82" t="str">
            <v>M3</v>
          </cell>
          <cell r="C82">
            <v>2700</v>
          </cell>
        </row>
        <row r="83">
          <cell r="A83" t="str">
            <v>DETONADOR</v>
          </cell>
          <cell r="B83" t="str">
            <v>UN</v>
          </cell>
          <cell r="C83">
            <v>3000</v>
          </cell>
        </row>
        <row r="84">
          <cell r="A84" t="str">
            <v>DISOLVENTE PINTURA</v>
          </cell>
          <cell r="B84" t="str">
            <v>GLN</v>
          </cell>
          <cell r="C84">
            <v>14000</v>
          </cell>
        </row>
        <row r="85">
          <cell r="A85" t="str">
            <v>DUCTO PARA TENSIONAMIENTO</v>
          </cell>
          <cell r="B85" t="str">
            <v>ML</v>
          </cell>
          <cell r="C85">
            <v>9000</v>
          </cell>
        </row>
        <row r="86">
          <cell r="A86" t="str">
            <v>ELASTOMERO</v>
          </cell>
          <cell r="B86" t="str">
            <v>KG</v>
          </cell>
          <cell r="C86">
            <v>3200</v>
          </cell>
        </row>
        <row r="87">
          <cell r="A87" t="str">
            <v>EMULSION CRL-1</v>
          </cell>
          <cell r="B87" t="str">
            <v>LT</v>
          </cell>
          <cell r="C87">
            <v>1800</v>
          </cell>
        </row>
        <row r="88">
          <cell r="A88" t="str">
            <v>EMULSION CRL-1H, TIPO LA-1</v>
          </cell>
          <cell r="B88" t="str">
            <v>LT</v>
          </cell>
          <cell r="C88">
            <v>1800</v>
          </cell>
        </row>
        <row r="89">
          <cell r="A89" t="str">
            <v>EMULSION CRL-1H, TIPO LA-2</v>
          </cell>
          <cell r="B89" t="str">
            <v>LT</v>
          </cell>
          <cell r="C89">
            <v>1800</v>
          </cell>
        </row>
        <row r="90">
          <cell r="A90" t="str">
            <v>EMULSION CRL-1H, TIPO LA-3</v>
          </cell>
          <cell r="B90" t="str">
            <v>LT</v>
          </cell>
          <cell r="C90">
            <v>1800</v>
          </cell>
        </row>
        <row r="91">
          <cell r="A91" t="str">
            <v>EMULSION CRL-1H, TIPO LA-4</v>
          </cell>
          <cell r="B91" t="str">
            <v>LT</v>
          </cell>
          <cell r="C91">
            <v>1800</v>
          </cell>
        </row>
        <row r="92">
          <cell r="A92" t="str">
            <v>EMULSION CRL-1HM, TIPO LA-1</v>
          </cell>
          <cell r="B92" t="str">
            <v>LT</v>
          </cell>
          <cell r="C92">
            <v>1800</v>
          </cell>
        </row>
        <row r="93">
          <cell r="A93" t="str">
            <v>EMULSION CRL-1HM, TIPO LA-2</v>
          </cell>
          <cell r="B93" t="str">
            <v>LT</v>
          </cell>
          <cell r="C93">
            <v>1800</v>
          </cell>
        </row>
        <row r="94">
          <cell r="A94" t="str">
            <v>EMULSION CRL-1HM, TIPO LA-3</v>
          </cell>
          <cell r="B94" t="str">
            <v>LT</v>
          </cell>
          <cell r="C94">
            <v>1800</v>
          </cell>
        </row>
        <row r="95">
          <cell r="A95" t="str">
            <v>EMULSION CRL-1HM, TIPO LA-4</v>
          </cell>
          <cell r="B95" t="str">
            <v>LT</v>
          </cell>
          <cell r="C95">
            <v>1800</v>
          </cell>
        </row>
        <row r="96">
          <cell r="A96" t="str">
            <v xml:space="preserve">EMULSION CRR-1 </v>
          </cell>
          <cell r="B96" t="str">
            <v>LT</v>
          </cell>
          <cell r="C96">
            <v>1800</v>
          </cell>
        </row>
        <row r="97">
          <cell r="A97" t="str">
            <v>EMULSION CRR-2</v>
          </cell>
          <cell r="B97" t="str">
            <v>GLN</v>
          </cell>
          <cell r="C97">
            <v>2700</v>
          </cell>
        </row>
        <row r="98">
          <cell r="A98" t="str">
            <v>ESTACA EN MADERA L=.4 m</v>
          </cell>
          <cell r="B98" t="str">
            <v>UN</v>
          </cell>
          <cell r="C98">
            <v>500</v>
          </cell>
        </row>
        <row r="99">
          <cell r="A99" t="str">
            <v>ESTACAS DE GUADUA (para empradizacion)</v>
          </cell>
          <cell r="B99" t="str">
            <v>UN</v>
          </cell>
          <cell r="C99">
            <v>1000</v>
          </cell>
        </row>
        <row r="100">
          <cell r="A100" t="str">
            <v>ESTACAS, PINTURA, TACHUELAS, HILO (CARRETERAS)</v>
          </cell>
          <cell r="B100" t="str">
            <v>GBL</v>
          </cell>
          <cell r="C100">
            <v>20000</v>
          </cell>
        </row>
        <row r="101">
          <cell r="A101" t="str">
            <v>ESTOPEROL D=10 CM  H=2.5 CM</v>
          </cell>
          <cell r="B101" t="str">
            <v>UN</v>
          </cell>
          <cell r="C101">
            <v>8500</v>
          </cell>
        </row>
        <row r="102">
          <cell r="A102" t="str">
            <v>EXPLOSIVOS 75%</v>
          </cell>
          <cell r="B102" t="str">
            <v>LB</v>
          </cell>
          <cell r="C102">
            <v>6500</v>
          </cell>
        </row>
        <row r="103">
          <cell r="A103" t="str">
            <v>FORMALETA</v>
          </cell>
          <cell r="B103" t="str">
            <v>M2/DIA</v>
          </cell>
          <cell r="C103">
            <v>1400</v>
          </cell>
        </row>
        <row r="104">
          <cell r="A104" t="str">
            <v>FULMINANTE</v>
          </cell>
          <cell r="B104" t="str">
            <v>UN</v>
          </cell>
          <cell r="C104">
            <v>700</v>
          </cell>
        </row>
        <row r="105">
          <cell r="A105" t="str">
            <v>FUNDENTE</v>
          </cell>
          <cell r="B105" t="str">
            <v>KG</v>
          </cell>
          <cell r="C105">
            <v>12300</v>
          </cell>
        </row>
        <row r="106">
          <cell r="A106" t="str">
            <v>GAS PROPANO</v>
          </cell>
          <cell r="B106" t="str">
            <v>LB</v>
          </cell>
          <cell r="C106">
            <v>1100</v>
          </cell>
        </row>
        <row r="107">
          <cell r="A107" t="str">
            <v>GASOLINA</v>
          </cell>
          <cell r="B107" t="str">
            <v>GLN</v>
          </cell>
          <cell r="C107">
            <v>8600</v>
          </cell>
        </row>
        <row r="108">
          <cell r="A108" t="str">
            <v>GEOMALLA FORTGRID BX-25</v>
          </cell>
          <cell r="B108" t="str">
            <v>M2</v>
          </cell>
          <cell r="C108">
            <v>3553</v>
          </cell>
        </row>
        <row r="109">
          <cell r="A109" t="str">
            <v>GEOMALLA FORTGRID UX - 165</v>
          </cell>
          <cell r="B109" t="str">
            <v>M2</v>
          </cell>
          <cell r="C109">
            <v>13310</v>
          </cell>
        </row>
        <row r="110">
          <cell r="A110" t="str">
            <v>GEOMALLA FORTGRID UX -100</v>
          </cell>
          <cell r="B110" t="str">
            <v>M2</v>
          </cell>
          <cell r="C110">
            <v>8250</v>
          </cell>
        </row>
        <row r="111">
          <cell r="A111" t="str">
            <v>GEOTEXTIL NT 1600</v>
          </cell>
          <cell r="B111" t="str">
            <v>M2</v>
          </cell>
          <cell r="C111">
            <v>3193</v>
          </cell>
        </row>
        <row r="112">
          <cell r="A112" t="str">
            <v>GEOTEXTIL NT 1600 S</v>
          </cell>
          <cell r="B112" t="str">
            <v>M2</v>
          </cell>
          <cell r="C112">
            <v>3193</v>
          </cell>
        </row>
        <row r="113">
          <cell r="A113" t="str">
            <v>GEOTEXTIL NT 1800</v>
          </cell>
          <cell r="B113" t="str">
            <v>M2</v>
          </cell>
          <cell r="C113">
            <v>4017</v>
          </cell>
        </row>
        <row r="114">
          <cell r="A114" t="str">
            <v>GEOTEXTIL NT 1800 S</v>
          </cell>
          <cell r="B114" t="str">
            <v>M2</v>
          </cell>
          <cell r="C114">
            <v>4017</v>
          </cell>
        </row>
        <row r="115">
          <cell r="A115" t="str">
            <v>GEOTEXTIL NT 2000</v>
          </cell>
          <cell r="B115" t="str">
            <v>M2</v>
          </cell>
          <cell r="C115">
            <v>4757</v>
          </cell>
        </row>
        <row r="116">
          <cell r="A116" t="str">
            <v>GEOTEXTIL NT 2000 S</v>
          </cell>
          <cell r="B116" t="str">
            <v>M2</v>
          </cell>
          <cell r="C116">
            <v>4757</v>
          </cell>
        </row>
        <row r="117">
          <cell r="A117" t="str">
            <v>GEOTEXTIL NT 2500</v>
          </cell>
          <cell r="B117" t="str">
            <v>M2</v>
          </cell>
          <cell r="C117">
            <v>4989</v>
          </cell>
        </row>
        <row r="118">
          <cell r="A118" t="str">
            <v>GEOTEXTIL NT 2500 S</v>
          </cell>
          <cell r="B118" t="str">
            <v>M2</v>
          </cell>
          <cell r="C118">
            <v>4989</v>
          </cell>
        </row>
        <row r="119">
          <cell r="A119" t="str">
            <v>GEOTEXTIL NT 3000</v>
          </cell>
          <cell r="B119" t="str">
            <v>M2</v>
          </cell>
          <cell r="C119">
            <v>6269</v>
          </cell>
        </row>
        <row r="120">
          <cell r="A120" t="str">
            <v>GEOTEXTIL NT 3000 S</v>
          </cell>
          <cell r="B120" t="str">
            <v>M2</v>
          </cell>
          <cell r="C120">
            <v>6269</v>
          </cell>
        </row>
        <row r="121">
          <cell r="A121" t="str">
            <v>GEOTEXTIL NT 4000</v>
          </cell>
          <cell r="B121" t="str">
            <v>M2</v>
          </cell>
          <cell r="C121">
            <v>8108</v>
          </cell>
        </row>
        <row r="122">
          <cell r="A122" t="str">
            <v>GEOTEXTIL NT 4000 S</v>
          </cell>
          <cell r="B122" t="str">
            <v>M2</v>
          </cell>
          <cell r="C122">
            <v>8108</v>
          </cell>
        </row>
        <row r="123">
          <cell r="A123" t="str">
            <v>GEOTEXTIL NT 5000</v>
          </cell>
          <cell r="B123" t="str">
            <v>M2</v>
          </cell>
          <cell r="C123">
            <v>10064</v>
          </cell>
        </row>
        <row r="124">
          <cell r="A124" t="str">
            <v>GEOTEXTIL NT 5000 S</v>
          </cell>
          <cell r="B124" t="str">
            <v>M2</v>
          </cell>
          <cell r="C124">
            <v>10064</v>
          </cell>
        </row>
        <row r="125">
          <cell r="A125" t="str">
            <v>GEOTEXTIL NT 6000</v>
          </cell>
          <cell r="B125" t="str">
            <v>M2</v>
          </cell>
          <cell r="C125">
            <v>11509</v>
          </cell>
        </row>
        <row r="126">
          <cell r="A126" t="str">
            <v>GEOTEXTIL NT 6000 S</v>
          </cell>
          <cell r="B126" t="str">
            <v>M2</v>
          </cell>
          <cell r="C126">
            <v>11509</v>
          </cell>
        </row>
        <row r="127">
          <cell r="A127" t="str">
            <v>GEOTEXTIL NT 7000</v>
          </cell>
          <cell r="B127" t="str">
            <v>M2</v>
          </cell>
          <cell r="C127">
            <v>14373</v>
          </cell>
        </row>
        <row r="128">
          <cell r="A128" t="str">
            <v>GEOTEXTIL NT 7000 S</v>
          </cell>
          <cell r="B128" t="str">
            <v>M2</v>
          </cell>
          <cell r="C128">
            <v>14373</v>
          </cell>
        </row>
        <row r="129">
          <cell r="A129" t="str">
            <v>GEOTEXTIL NT REPAV 400</v>
          </cell>
          <cell r="B129" t="str">
            <v>M2</v>
          </cell>
          <cell r="C129">
            <v>3445</v>
          </cell>
        </row>
        <row r="130">
          <cell r="A130" t="str">
            <v>GEOTEXTIL NT REPAV 450</v>
          </cell>
          <cell r="B130" t="str">
            <v>M2</v>
          </cell>
          <cell r="C130">
            <v>4091</v>
          </cell>
        </row>
        <row r="131">
          <cell r="A131" t="str">
            <v>GEOTEXTIL T RESIST ULTIMA 30 SEPARACION CAPAS</v>
          </cell>
          <cell r="B131" t="str">
            <v>M2</v>
          </cell>
          <cell r="C131">
            <v>4585</v>
          </cell>
        </row>
        <row r="132">
          <cell r="A132" t="str">
            <v>GEOTEXTIL T RESIST ULTIMA 30 SUBDRENES</v>
          </cell>
          <cell r="B132" t="str">
            <v>M2</v>
          </cell>
          <cell r="C132">
            <v>4585</v>
          </cell>
        </row>
        <row r="133">
          <cell r="A133" t="str">
            <v>GEOTEXTIL T RESIST ULTIMA 40 PARA ESTABILIZACION CAPAS</v>
          </cell>
          <cell r="B133" t="str">
            <v>M2</v>
          </cell>
          <cell r="C133">
            <v>4902</v>
          </cell>
        </row>
        <row r="134">
          <cell r="A134" t="str">
            <v>GEOTEXTIL T RESIST ULTIMA 40 PARA SEPARACION CAPAS</v>
          </cell>
          <cell r="B134" t="str">
            <v>M2</v>
          </cell>
          <cell r="C134">
            <v>4902</v>
          </cell>
        </row>
        <row r="135">
          <cell r="A135" t="str">
            <v>GEOTEXTIL T RESIST ULTIMA 40 PARA SUBDRENES/FILTROS</v>
          </cell>
          <cell r="B135" t="str">
            <v>M2</v>
          </cell>
          <cell r="C135">
            <v>4902</v>
          </cell>
        </row>
        <row r="136">
          <cell r="A136" t="str">
            <v>GEOTEXTIL T RESIST ULTIMA 60 PARA ESTABILIZACION CAPAS</v>
          </cell>
          <cell r="B136" t="str">
            <v>M2</v>
          </cell>
          <cell r="C136">
            <v>7990</v>
          </cell>
        </row>
        <row r="137">
          <cell r="A137" t="str">
            <v>GEOTEXTIL T RESIST ULTIMA 60 PARA SEPARACION CAPAS</v>
          </cell>
          <cell r="B137" t="str">
            <v>M2</v>
          </cell>
          <cell r="C137">
            <v>7990</v>
          </cell>
        </row>
        <row r="138">
          <cell r="A138" t="str">
            <v>GEOTEXTIL T RESIST ULTIMA 60 SUBDRENES/FLITROS</v>
          </cell>
          <cell r="B138" t="str">
            <v>M2</v>
          </cell>
          <cell r="C138">
            <v>7990</v>
          </cell>
        </row>
        <row r="139">
          <cell r="A139" t="str">
            <v>GEOTEXTIL T RESIST ULTIMA 90 PARA DRENES /FILTROS</v>
          </cell>
          <cell r="B139" t="str">
            <v>M2</v>
          </cell>
          <cell r="C139">
            <v>11948</v>
          </cell>
        </row>
        <row r="140">
          <cell r="A140" t="str">
            <v>GEOTEXTIL T RESIST ULTIMA 90 PARA ESTABILIZACION CAPAS</v>
          </cell>
          <cell r="B140" t="str">
            <v>M2</v>
          </cell>
          <cell r="C140">
            <v>11948</v>
          </cell>
        </row>
        <row r="141">
          <cell r="A141" t="str">
            <v>GEOTEXTIL T RESIST ULTIMA 90 PARA SEPARACION CAPAS</v>
          </cell>
          <cell r="B141" t="str">
            <v>M2</v>
          </cell>
          <cell r="C141">
            <v>11948</v>
          </cell>
        </row>
        <row r="142">
          <cell r="A142" t="str">
            <v>GEOTEXTIL TEJIDO 1050</v>
          </cell>
          <cell r="B142" t="str">
            <v>M2</v>
          </cell>
          <cell r="C142">
            <v>2492</v>
          </cell>
        </row>
        <row r="143">
          <cell r="A143" t="str">
            <v>GEOTEXTIL TEJIDO 1400</v>
          </cell>
          <cell r="B143" t="str">
            <v>M2</v>
          </cell>
          <cell r="C143">
            <v>3300</v>
          </cell>
        </row>
        <row r="144">
          <cell r="A144" t="str">
            <v>GEOTEXTIL TEJIDO 1700</v>
          </cell>
          <cell r="B144" t="str">
            <v>M2</v>
          </cell>
          <cell r="C144">
            <v>4082</v>
          </cell>
        </row>
        <row r="145">
          <cell r="A145" t="str">
            <v>GEOTEXTIL TEJIDO 2100</v>
          </cell>
          <cell r="B145" t="str">
            <v>M2</v>
          </cell>
          <cell r="C145">
            <v>4855</v>
          </cell>
        </row>
        <row r="146">
          <cell r="A146" t="str">
            <v>GEOTEXTIL TEJIDO 2400</v>
          </cell>
          <cell r="B146" t="str">
            <v>M2</v>
          </cell>
          <cell r="C146">
            <v>5476</v>
          </cell>
        </row>
        <row r="147">
          <cell r="A147" t="str">
            <v>GEOTEXTIL TEJIDO 3000</v>
          </cell>
          <cell r="B147" t="str">
            <v>M2</v>
          </cell>
          <cell r="C147">
            <v>7448</v>
          </cell>
        </row>
        <row r="148">
          <cell r="A148" t="str">
            <v>GEOTEXTIL TEJIDO 4000</v>
          </cell>
          <cell r="B148" t="str">
            <v>M2</v>
          </cell>
          <cell r="C148">
            <v>9001</v>
          </cell>
        </row>
        <row r="149">
          <cell r="A149" t="str">
            <v>GEOTEXTIL TEJIDO 6000</v>
          </cell>
          <cell r="B149" t="str">
            <v>M2</v>
          </cell>
          <cell r="C149">
            <v>12063</v>
          </cell>
        </row>
        <row r="150">
          <cell r="A150" t="str">
            <v>GRAPA GALVANIZADA 1 1/4"</v>
          </cell>
          <cell r="B150" t="str">
            <v>UN</v>
          </cell>
          <cell r="C150">
            <v>1500</v>
          </cell>
        </row>
        <row r="151">
          <cell r="A151" t="str">
            <v>GRAVA TRITURADA 1/2"</v>
          </cell>
          <cell r="B151" t="str">
            <v>M3</v>
          </cell>
          <cell r="C151">
            <v>70000</v>
          </cell>
        </row>
        <row r="152">
          <cell r="A152" t="str">
            <v>GRAVA TRITURADA DE 3/4"</v>
          </cell>
          <cell r="B152" t="str">
            <v>M3</v>
          </cell>
          <cell r="C152">
            <v>70000</v>
          </cell>
        </row>
        <row r="153">
          <cell r="A153" t="str">
            <v>JUNTA SELLANTE GOMA ESPUMA</v>
          </cell>
          <cell r="B153" t="str">
            <v>ML</v>
          </cell>
          <cell r="C153">
            <v>11000</v>
          </cell>
        </row>
        <row r="154">
          <cell r="A154" t="str">
            <v>LADRILLO TOLETE COMUN</v>
          </cell>
          <cell r="B154" t="str">
            <v>UN</v>
          </cell>
          <cell r="C154">
            <v>220</v>
          </cell>
        </row>
        <row r="155">
          <cell r="A155" t="str">
            <v>LECHADA PARA DUCTOS (TENSIONAMIENTO)</v>
          </cell>
          <cell r="B155" t="str">
            <v>LT</v>
          </cell>
          <cell r="C155">
            <v>700</v>
          </cell>
        </row>
        <row r="156">
          <cell r="A156" t="str">
            <v>LIGA, MC - 70</v>
          </cell>
          <cell r="B156" t="str">
            <v>GLN</v>
          </cell>
          <cell r="C156">
            <v>8800</v>
          </cell>
        </row>
        <row r="157">
          <cell r="A157" t="str">
            <v>LIMPIADOR 1/4 DE GALON</v>
          </cell>
          <cell r="B157" t="str">
            <v>UN</v>
          </cell>
          <cell r="C157">
            <v>31655</v>
          </cell>
        </row>
        <row r="158">
          <cell r="A158" t="str">
            <v xml:space="preserve">MADERA REPISA </v>
          </cell>
          <cell r="B158" t="str">
            <v>ML</v>
          </cell>
          <cell r="C158">
            <v>5000</v>
          </cell>
        </row>
        <row r="159">
          <cell r="A159" t="str">
            <v>MALLA ELECTROSOLDADA 15X15 4 MM</v>
          </cell>
          <cell r="B159" t="str">
            <v>KG</v>
          </cell>
          <cell r="C159">
            <v>2552</v>
          </cell>
        </row>
        <row r="160">
          <cell r="A160" t="str">
            <v>MALLA ESLABONADA CAL. 10 DE 2"X2"</v>
          </cell>
          <cell r="B160" t="str">
            <v>M2</v>
          </cell>
          <cell r="C160">
            <v>12000</v>
          </cell>
        </row>
        <row r="161">
          <cell r="A161" t="str">
            <v>MALLA GAVION TRIPLE TORSIÓN CAL. 13 (2M3)</v>
          </cell>
          <cell r="B161" t="str">
            <v>UN</v>
          </cell>
          <cell r="C161">
            <v>50000</v>
          </cell>
        </row>
        <row r="162">
          <cell r="A162" t="str">
            <v>MALLA PARA COLCHOGACIONES (4,00*2*0,5)</v>
          </cell>
          <cell r="B162" t="str">
            <v>UN</v>
          </cell>
          <cell r="C162">
            <v>95000</v>
          </cell>
        </row>
        <row r="163">
          <cell r="A163" t="str">
            <v>MANGUERA DE POLIETILENO DE 3"</v>
          </cell>
          <cell r="B163" t="str">
            <v>ML</v>
          </cell>
          <cell r="C163">
            <v>6000</v>
          </cell>
        </row>
        <row r="164">
          <cell r="A164" t="str">
            <v>MARCO REJILLA SUMIDERO DOBLE</v>
          </cell>
          <cell r="B164" t="str">
            <v>UN</v>
          </cell>
          <cell r="C164">
            <v>100000</v>
          </cell>
        </row>
        <row r="165">
          <cell r="A165" t="str">
            <v>MARCO REJILLA SUMIDERO SENCILLO</v>
          </cell>
          <cell r="B165" t="str">
            <v>UN</v>
          </cell>
          <cell r="C165">
            <v>50000</v>
          </cell>
        </row>
        <row r="166">
          <cell r="A166" t="str">
            <v>MATERIAL DE AFIRMADO DE LA ZONA</v>
          </cell>
          <cell r="B166" t="str">
            <v>M3</v>
          </cell>
          <cell r="C166">
            <v>15000</v>
          </cell>
        </row>
        <row r="167">
          <cell r="A167" t="str">
            <v>MATERIAL DE BASE DE LA ZONA</v>
          </cell>
          <cell r="B167" t="str">
            <v>M3</v>
          </cell>
          <cell r="C167">
            <v>18000</v>
          </cell>
        </row>
        <row r="168">
          <cell r="A168" t="str">
            <v>MATERIAL DE BASE NORMA INVIAS</v>
          </cell>
          <cell r="B168" t="str">
            <v>M3</v>
          </cell>
          <cell r="C168">
            <v>40000</v>
          </cell>
        </row>
        <row r="169">
          <cell r="A169" t="str">
            <v>MATERIAL DE SUB- BASE NORMA INVIAS</v>
          </cell>
          <cell r="B169" t="str">
            <v>M3</v>
          </cell>
          <cell r="C169">
            <v>21000</v>
          </cell>
        </row>
        <row r="170">
          <cell r="A170" t="str">
            <v>MATERIAL FILTRANTE 6"</v>
          </cell>
          <cell r="B170" t="str">
            <v>M3</v>
          </cell>
          <cell r="C170">
            <v>55000</v>
          </cell>
        </row>
        <row r="171">
          <cell r="A171" t="str">
            <v>MATERIAL FILTRANTE CANTO RODADO</v>
          </cell>
          <cell r="B171" t="str">
            <v>M3</v>
          </cell>
          <cell r="C171">
            <v>65000</v>
          </cell>
        </row>
        <row r="172">
          <cell r="A172" t="str">
            <v>MATERIAL SELECCIONADO PARA RELLENO</v>
          </cell>
          <cell r="B172" t="str">
            <v>M3</v>
          </cell>
          <cell r="C172">
            <v>35000</v>
          </cell>
        </row>
        <row r="173">
          <cell r="A173" t="str">
            <v>MECHA LENTA</v>
          </cell>
          <cell r="B173" t="str">
            <v>ML</v>
          </cell>
          <cell r="C173">
            <v>3000</v>
          </cell>
        </row>
        <row r="174">
          <cell r="A174" t="str">
            <v>MEZCLA DENSA EN CALIENTE MDC-1</v>
          </cell>
          <cell r="B174" t="str">
            <v>M3</v>
          </cell>
          <cell r="C174">
            <v>300000</v>
          </cell>
        </row>
        <row r="175">
          <cell r="A175" t="str">
            <v>MEZCLA DENSA EN CALIENTE MDC-2</v>
          </cell>
          <cell r="B175" t="str">
            <v>M3</v>
          </cell>
          <cell r="C175">
            <v>300000</v>
          </cell>
        </row>
        <row r="176">
          <cell r="A176" t="str">
            <v>MEZCLA DENSA EN CALIENTE MDC-3</v>
          </cell>
          <cell r="B176" t="str">
            <v>M3</v>
          </cell>
          <cell r="C176">
            <v>305000</v>
          </cell>
        </row>
        <row r="177">
          <cell r="A177" t="str">
            <v>MEZCLA DENSA EN FRIO MDF-1</v>
          </cell>
          <cell r="B177" t="str">
            <v>M3</v>
          </cell>
          <cell r="C177">
            <v>320000</v>
          </cell>
        </row>
        <row r="178">
          <cell r="A178" t="str">
            <v>MICROESFERAS REFLECTIVAS</v>
          </cell>
          <cell r="B178" t="str">
            <v>KG</v>
          </cell>
          <cell r="C178">
            <v>5200</v>
          </cell>
        </row>
        <row r="179">
          <cell r="A179" t="str">
            <v>MORTERO 1:2</v>
          </cell>
          <cell r="B179" t="str">
            <v>M3</v>
          </cell>
          <cell r="C179">
            <v>438595</v>
          </cell>
        </row>
        <row r="180">
          <cell r="A180" t="str">
            <v>MORTERO 1:3</v>
          </cell>
          <cell r="B180" t="str">
            <v>M3</v>
          </cell>
          <cell r="C180">
            <v>364995</v>
          </cell>
        </row>
        <row r="181">
          <cell r="A181" t="str">
            <v>MORTERO 1:3 IMPERMEABILIADO</v>
          </cell>
          <cell r="B181" t="str">
            <v>M3</v>
          </cell>
          <cell r="C181">
            <v>553995</v>
          </cell>
        </row>
        <row r="182">
          <cell r="A182" t="str">
            <v>MORTERO 1:4</v>
          </cell>
          <cell r="B182" t="str">
            <v>M3</v>
          </cell>
          <cell r="C182">
            <v>301425</v>
          </cell>
        </row>
        <row r="183">
          <cell r="A183" t="str">
            <v>MORTERO 1:5</v>
          </cell>
          <cell r="B183" t="str">
            <v>M3</v>
          </cell>
          <cell r="C183">
            <v>271545</v>
          </cell>
        </row>
        <row r="184">
          <cell r="A184" t="str">
            <v>NEOPRENO, DUREZA 75, E= 1/4``</v>
          </cell>
          <cell r="B184" t="str">
            <v>UN</v>
          </cell>
          <cell r="C184">
            <v>220000</v>
          </cell>
        </row>
        <row r="185">
          <cell r="A185" t="str">
            <v>PARAL EN MADERA ROLLIZA DE 3" (TABLESTACADOS)</v>
          </cell>
          <cell r="B185" t="str">
            <v>ML</v>
          </cell>
          <cell r="C185">
            <v>4500</v>
          </cell>
        </row>
        <row r="186">
          <cell r="A186" t="str">
            <v>PEGANTE EPOXICO DE DOS COMPONENTES</v>
          </cell>
          <cell r="B186" t="str">
            <v>UN</v>
          </cell>
          <cell r="C186">
            <v>32000</v>
          </cell>
        </row>
        <row r="187">
          <cell r="A187" t="str">
            <v>PIEDRA LAJA</v>
          </cell>
          <cell r="B187" t="str">
            <v>M2</v>
          </cell>
          <cell r="C187">
            <v>24000</v>
          </cell>
        </row>
        <row r="188">
          <cell r="A188" t="str">
            <v>PIEDRA PARA GAVIÓN</v>
          </cell>
          <cell r="B188" t="str">
            <v>M3</v>
          </cell>
          <cell r="C188">
            <v>52000</v>
          </cell>
        </row>
        <row r="189">
          <cell r="A189" t="str">
            <v>PIEDRA RAJÓN</v>
          </cell>
          <cell r="B189" t="str">
            <v>M3</v>
          </cell>
          <cell r="C189">
            <v>52000</v>
          </cell>
        </row>
        <row r="190">
          <cell r="A190" t="str">
            <v>PILOTES EN MADERA D= 15 CMS</v>
          </cell>
          <cell r="B190" t="str">
            <v>ML</v>
          </cell>
          <cell r="C190">
            <v>35000</v>
          </cell>
        </row>
        <row r="191">
          <cell r="A191" t="str">
            <v>PINTURA ACRILICA BASE, O BASE SOLVENTE, ESMALTE O SIMILAR</v>
          </cell>
          <cell r="B191" t="str">
            <v>GLN</v>
          </cell>
          <cell r="C191">
            <v>52000</v>
          </cell>
        </row>
        <row r="192">
          <cell r="A192" t="str">
            <v>PINTURA ANTICORROSIVA</v>
          </cell>
          <cell r="B192" t="str">
            <v>GLN</v>
          </cell>
          <cell r="C192">
            <v>38000</v>
          </cell>
        </row>
        <row r="193">
          <cell r="A193" t="str">
            <v>PINTURA ESMALTE</v>
          </cell>
          <cell r="B193" t="str">
            <v>GLN</v>
          </cell>
          <cell r="C193">
            <v>52000</v>
          </cell>
        </row>
        <row r="194">
          <cell r="A194" t="str">
            <v>PINTUTRAFICO PLASTICO EN FRIO, INCLUYE MICROESFERAS</v>
          </cell>
          <cell r="B194" t="str">
            <v>GLN</v>
          </cell>
          <cell r="C194">
            <v>58000</v>
          </cell>
        </row>
        <row r="195">
          <cell r="A195" t="str">
            <v>PLACA ACERO</v>
          </cell>
          <cell r="B195" t="str">
            <v>UN</v>
          </cell>
          <cell r="C195">
            <v>4500</v>
          </cell>
        </row>
        <row r="196">
          <cell r="A196" t="str">
            <v>PLATINA DE ACERO  2-5/8``X2-5/8``X3/8``</v>
          </cell>
          <cell r="B196" t="str">
            <v>UN</v>
          </cell>
          <cell r="C196">
            <v>17000</v>
          </cell>
        </row>
        <row r="197">
          <cell r="A197" t="str">
            <v>POSTE DE REFERENCIA EN CONCRETO INCLUYE PINTURA</v>
          </cell>
          <cell r="B197" t="str">
            <v>UN</v>
          </cell>
          <cell r="C197">
            <v>70000</v>
          </cell>
        </row>
        <row r="198">
          <cell r="A198" t="str">
            <v>POSTE DEFENSA METALICA (1.50M)</v>
          </cell>
          <cell r="B198" t="str">
            <v>UN</v>
          </cell>
          <cell r="C198">
            <v>135000</v>
          </cell>
        </row>
        <row r="199">
          <cell r="A199" t="str">
            <v>POSTE EN CONCRETO PREFABRICADO 10 X 10 CM X 1.80 M  210 KG/CM2</v>
          </cell>
          <cell r="B199" t="str">
            <v>UN</v>
          </cell>
          <cell r="C199">
            <v>25000</v>
          </cell>
        </row>
        <row r="200">
          <cell r="A200" t="str">
            <v>POSTE EN LAMINA DE ACERO CALIBRE 3/16" (1.80 M)</v>
          </cell>
          <cell r="B200" t="str">
            <v>UN</v>
          </cell>
          <cell r="C200">
            <v>153000</v>
          </cell>
        </row>
        <row r="201">
          <cell r="A201" t="str">
            <v>POSTE EN MADERA INMUNIZADA (H=1.80M)</v>
          </cell>
          <cell r="B201" t="str">
            <v>UN</v>
          </cell>
          <cell r="C201">
            <v>12000</v>
          </cell>
        </row>
        <row r="202">
          <cell r="A202" t="str">
            <v>PRENSACABLES DE HF. TIPO PESADO D=¾``</v>
          </cell>
          <cell r="B202" t="str">
            <v>UN</v>
          </cell>
          <cell r="C202">
            <v>3832</v>
          </cell>
        </row>
        <row r="203">
          <cell r="A203" t="str">
            <v>PRENSACABLES DE HF. TIPO PESADO D=1``</v>
          </cell>
          <cell r="B203" t="str">
            <v>UN</v>
          </cell>
          <cell r="C203">
            <v>6971</v>
          </cell>
        </row>
        <row r="204">
          <cell r="A204" t="str">
            <v>PRENSACABLES DE HF. TIPO PESADO D=1-¼``</v>
          </cell>
          <cell r="B204" t="str">
            <v>UN</v>
          </cell>
          <cell r="C204">
            <v>11910</v>
          </cell>
        </row>
        <row r="205">
          <cell r="A205" t="str">
            <v>PRENSACABLES DE HF. TIPO PESADO D=2``</v>
          </cell>
          <cell r="B205" t="str">
            <v>UN</v>
          </cell>
          <cell r="C205">
            <v>20000</v>
          </cell>
        </row>
        <row r="206">
          <cell r="A206" t="str">
            <v>PRENSACABLES DE HF. TIPO PESADO D=5/8``.</v>
          </cell>
          <cell r="B206" t="str">
            <v>UN</v>
          </cell>
          <cell r="C206">
            <v>3200</v>
          </cell>
        </row>
        <row r="207">
          <cell r="A207" t="str">
            <v>PRENSACABLES DE HF. TIPO PESADO D=7/8``</v>
          </cell>
          <cell r="B207" t="str">
            <v>UN</v>
          </cell>
          <cell r="C207">
            <v>6001</v>
          </cell>
        </row>
        <row r="208">
          <cell r="A208" t="str">
            <v>PUNTILLA</v>
          </cell>
          <cell r="B208" t="str">
            <v>LB</v>
          </cell>
          <cell r="C208">
            <v>4000</v>
          </cell>
        </row>
        <row r="209">
          <cell r="A209" t="str">
            <v>RESINA TERMOPLASTICA</v>
          </cell>
          <cell r="B209" t="str">
            <v>KG</v>
          </cell>
          <cell r="C209">
            <v>6500</v>
          </cell>
        </row>
        <row r="210">
          <cell r="A210" t="str">
            <v>SALIDA PVC 2 1/2"</v>
          </cell>
          <cell r="B210" t="str">
            <v>UN</v>
          </cell>
          <cell r="C210">
            <v>7000</v>
          </cell>
        </row>
        <row r="211">
          <cell r="A211" t="str">
            <v>SALIDA PVC 4"</v>
          </cell>
          <cell r="B211" t="str">
            <v>UN</v>
          </cell>
          <cell r="C211">
            <v>12000</v>
          </cell>
        </row>
        <row r="212">
          <cell r="A212" t="str">
            <v>SARDINEL PREFABRICADO</v>
          </cell>
          <cell r="B212" t="str">
            <v>UN</v>
          </cell>
          <cell r="C212">
            <v>39000</v>
          </cell>
        </row>
        <row r="213">
          <cell r="A213" t="str">
            <v>SELLO DE SILICONA O SELLADOR AUTONIVELANTE</v>
          </cell>
          <cell r="B213" t="str">
            <v>CC</v>
          </cell>
          <cell r="C213">
            <v>100</v>
          </cell>
        </row>
        <row r="214">
          <cell r="A214" t="str">
            <v>SEMILLAS PARA EMPRADIZAR</v>
          </cell>
          <cell r="B214" t="str">
            <v>KG</v>
          </cell>
          <cell r="C214">
            <v>6000</v>
          </cell>
        </row>
        <row r="215">
          <cell r="A215" t="str">
            <v>SEÑAL (GRUPO 1). TABLERO EN LÁMINA GALVANIZADA DE 75CM*75CM, CALIBRE 16, REFLECTIVO TIPO 1. (INCLUYE POSTE)</v>
          </cell>
          <cell r="B215" t="str">
            <v>UN</v>
          </cell>
          <cell r="C215">
            <v>155200</v>
          </cell>
        </row>
        <row r="216">
          <cell r="A216" t="str">
            <v xml:space="preserve">SEÑAL (GRUPO 2). TABLERO EN LÁMINA GALVANIZADO DE 1,2M*0,4M, CALIBRE 16, REFLECTIVO TIPO 1. </v>
          </cell>
          <cell r="B216" t="str">
            <v>UN</v>
          </cell>
          <cell r="C216">
            <v>179700</v>
          </cell>
        </row>
        <row r="217">
          <cell r="A217" t="str">
            <v xml:space="preserve">SEÑAL (GRUPO 3 FERROCARRIL) (SP-54). TABLERO EN LÁMINA GALVANIZADO DE 2,4M*0,3M, CALIBRE 16, REFLECTIVO TIPO 1. </v>
          </cell>
          <cell r="B217" t="str">
            <v>UN</v>
          </cell>
          <cell r="C217">
            <v>200000</v>
          </cell>
        </row>
        <row r="218">
          <cell r="A218" t="str">
            <v>SEÑAL (GRUPO 4). TABLERO EN LÁMINA GALVANIZADO DE 60CM*75CM, CALIBRE 16, REFLECTIVO TIPO 1. (DELINEADOR DE CURVA HORIZONTAL)</v>
          </cell>
          <cell r="B218" t="str">
            <v>UN</v>
          </cell>
          <cell r="C218">
            <v>184000</v>
          </cell>
        </row>
        <row r="219">
          <cell r="A219" t="str">
            <v>SEÑAL (GRUPO 5). TABLERO EN LÁMINA GALVANIZADO DE 0,90M*1,13M, CALIBRE 16, REFLECTIVO TIPO 1. INCLUYE 2 POSTES</v>
          </cell>
          <cell r="B219" t="str">
            <v>UN</v>
          </cell>
          <cell r="C219">
            <v>340000</v>
          </cell>
        </row>
        <row r="220">
          <cell r="A220" t="str">
            <v>SEPARADOR NEW JERSEY BIDIRECC 1,5X0,6X1,1MT</v>
          </cell>
          <cell r="B220" t="str">
            <v>ML</v>
          </cell>
          <cell r="C220">
            <v>225000</v>
          </cell>
        </row>
        <row r="221">
          <cell r="A221" t="str">
            <v>SEPARADOR NEW JERSEY UNIDIRECC 1,5X0,6X1,1MT</v>
          </cell>
          <cell r="B221" t="str">
            <v>ML</v>
          </cell>
          <cell r="C221">
            <v>178000</v>
          </cell>
        </row>
        <row r="222">
          <cell r="A222" t="str">
            <v>SIKADUR 32</v>
          </cell>
          <cell r="B222" t="str">
            <v>KG</v>
          </cell>
          <cell r="C222">
            <v>56000</v>
          </cell>
        </row>
        <row r="223">
          <cell r="A223" t="str">
            <v>SOLDADURA 1/8 DE GALON</v>
          </cell>
          <cell r="B223" t="str">
            <v>KG</v>
          </cell>
          <cell r="C223">
            <v>33925</v>
          </cell>
        </row>
        <row r="224">
          <cell r="A224" t="str">
            <v>SOLDADURA L-70</v>
          </cell>
          <cell r="B224" t="str">
            <v>KG</v>
          </cell>
          <cell r="C224">
            <v>9500</v>
          </cell>
        </row>
        <row r="225">
          <cell r="A225" t="str">
            <v>SUPERPLASTIFICANTE SIKAMENT</v>
          </cell>
          <cell r="B225" t="str">
            <v>GLN</v>
          </cell>
          <cell r="C225">
            <v>45000</v>
          </cell>
        </row>
        <row r="226">
          <cell r="A226" t="str">
            <v>TABLA BURRA 0.30X0.30X0.05</v>
          </cell>
          <cell r="B226" t="str">
            <v>ML</v>
          </cell>
          <cell r="C226">
            <v>5500</v>
          </cell>
        </row>
        <row r="227">
          <cell r="A227" t="str">
            <v xml:space="preserve">TABLESTACA DE MADERA ASERRADA (0.25X0.05X3.0) </v>
          </cell>
          <cell r="B227" t="str">
            <v>UN</v>
          </cell>
          <cell r="C227">
            <v>17000</v>
          </cell>
        </row>
        <row r="228">
          <cell r="A228" t="str">
            <v>TACHA REFLECTIVA</v>
          </cell>
          <cell r="B228" t="str">
            <v>UN</v>
          </cell>
          <cell r="C228">
            <v>8500</v>
          </cell>
        </row>
        <row r="229">
          <cell r="A229" t="str">
            <v xml:space="preserve">TAPON PVC RDE 21 DE 1" </v>
          </cell>
          <cell r="B229" t="str">
            <v>UN</v>
          </cell>
          <cell r="C229">
            <v>808</v>
          </cell>
        </row>
        <row r="230">
          <cell r="A230" t="str">
            <v>TELA VERDE DE CERRAMIENTO (2.10 X 2.50)</v>
          </cell>
          <cell r="B230" t="str">
            <v>M2</v>
          </cell>
          <cell r="C230">
            <v>520</v>
          </cell>
        </row>
        <row r="231">
          <cell r="A231" t="str">
            <v>TENSOR PARA CABLE DE ACERO D= 1``</v>
          </cell>
          <cell r="B231" t="str">
            <v>UN</v>
          </cell>
          <cell r="C231">
            <v>307394.2</v>
          </cell>
        </row>
        <row r="232">
          <cell r="A232" t="str">
            <v>TENSOR PARA CABLE DE ACERO D= 1-1/2``</v>
          </cell>
          <cell r="B232" t="str">
            <v>UN</v>
          </cell>
          <cell r="C232">
            <v>650113.88</v>
          </cell>
        </row>
        <row r="233">
          <cell r="A233" t="str">
            <v>TENSOR PARA CABLE DE ACERO D= 1-1/4``</v>
          </cell>
          <cell r="B233" t="str">
            <v>UN</v>
          </cell>
          <cell r="C233">
            <v>427635.16</v>
          </cell>
        </row>
        <row r="234">
          <cell r="A234" t="str">
            <v>TENSOR PARA CABLE DE ACERO D= 1-1/8``</v>
          </cell>
          <cell r="B234" t="str">
            <v>UN</v>
          </cell>
          <cell r="C234">
            <v>399612.46</v>
          </cell>
        </row>
        <row r="235">
          <cell r="A235" t="str">
            <v>TENSOR PARA CABLE DE ACERO D= 1-3/4``</v>
          </cell>
          <cell r="B235" t="str">
            <v>UN</v>
          </cell>
          <cell r="C235">
            <v>845148.04</v>
          </cell>
        </row>
        <row r="236">
          <cell r="A236" t="str">
            <v>TENSOR PARA CABLE DE ACERO D= 2``</v>
          </cell>
          <cell r="B236" t="str">
            <v>UN</v>
          </cell>
          <cell r="C236">
            <v>2581435</v>
          </cell>
        </row>
        <row r="237">
          <cell r="A237" t="str">
            <v>TENSOR PARA CABLE DE ACERO D= 5/8``</v>
          </cell>
          <cell r="B237" t="str">
            <v>UN</v>
          </cell>
          <cell r="C237">
            <v>120919.56</v>
          </cell>
        </row>
        <row r="238">
          <cell r="A238" t="str">
            <v>TENSOR PARA CABLE DE ACERO D=3/4``</v>
          </cell>
          <cell r="B238" t="str">
            <v>UN</v>
          </cell>
          <cell r="C238">
            <v>173907.20000000001</v>
          </cell>
        </row>
        <row r="239">
          <cell r="A239" t="str">
            <v>TERMINAL DEFENSA METALICA</v>
          </cell>
          <cell r="B239" t="str">
            <v>UN</v>
          </cell>
          <cell r="C239">
            <v>60000</v>
          </cell>
        </row>
        <row r="240">
          <cell r="A240" t="str">
            <v>TIERRA NEGRA ABONADA</v>
          </cell>
          <cell r="B240" t="str">
            <v>M3</v>
          </cell>
          <cell r="C240">
            <v>90000</v>
          </cell>
        </row>
        <row r="241">
          <cell r="A241" t="str">
            <v>TORNILLO DE UNION  DE 12  MM + TUERCA</v>
          </cell>
          <cell r="B241" t="str">
            <v>UN</v>
          </cell>
          <cell r="C241">
            <v>2100</v>
          </cell>
        </row>
        <row r="242">
          <cell r="A242" t="str">
            <v>TORNILLO PARA DEFENSA METALICA</v>
          </cell>
          <cell r="B242" t="str">
            <v>UN</v>
          </cell>
          <cell r="C242">
            <v>1800</v>
          </cell>
        </row>
        <row r="243">
          <cell r="A243" t="str">
            <v>TORÓN DE TENSIONAMIENTO 1/2" O 5/8"</v>
          </cell>
          <cell r="B243" t="str">
            <v>KG</v>
          </cell>
          <cell r="C243">
            <v>4500</v>
          </cell>
        </row>
        <row r="244">
          <cell r="A244" t="str">
            <v>TROMPETAS 12 TORONES TENSIONAMIENTO</v>
          </cell>
          <cell r="B244" t="str">
            <v>KG</v>
          </cell>
          <cell r="C244">
            <v>32000</v>
          </cell>
        </row>
        <row r="245">
          <cell r="A245" t="str">
            <v>TUBERIA CORRUGADA DE ACERO GALVANIZADO LAMINA MP68</v>
          </cell>
          <cell r="B245" t="str">
            <v>ML</v>
          </cell>
          <cell r="C245">
            <v>400000</v>
          </cell>
        </row>
        <row r="246">
          <cell r="A246" t="str">
            <v>TUBERIA DE CONCRETO REFORZADO 900 MM</v>
          </cell>
          <cell r="B246" t="str">
            <v>ML</v>
          </cell>
          <cell r="C246">
            <v>320000</v>
          </cell>
        </row>
        <row r="247">
          <cell r="A247" t="str">
            <v>TUBERIA DE CONCRETO SIMPLE 600 MM</v>
          </cell>
          <cell r="B247" t="str">
            <v>ML</v>
          </cell>
          <cell r="C247">
            <v>95000</v>
          </cell>
        </row>
        <row r="248">
          <cell r="A248" t="str">
            <v>TUBERIA GALVANIZADA DE 2"</v>
          </cell>
          <cell r="B248" t="str">
            <v>ML</v>
          </cell>
          <cell r="C248">
            <v>15500</v>
          </cell>
        </row>
        <row r="249">
          <cell r="A249" t="str">
            <v>TUBERIA GALVANIZADA DE 3"</v>
          </cell>
          <cell r="B249" t="str">
            <v>ML</v>
          </cell>
          <cell r="C249">
            <v>27000</v>
          </cell>
        </row>
        <row r="250">
          <cell r="A250" t="str">
            <v>TUBERIA GALVANIZADA DE 4"</v>
          </cell>
          <cell r="B250" t="str">
            <v>ML</v>
          </cell>
          <cell r="C250">
            <v>39000</v>
          </cell>
        </row>
        <row r="251">
          <cell r="A251" t="str">
            <v>TUBERÍA PVC   1" RDE 21  E.L.</v>
          </cell>
          <cell r="B251" t="str">
            <v>ML</v>
          </cell>
          <cell r="C251">
            <v>3200</v>
          </cell>
        </row>
        <row r="252">
          <cell r="A252" t="str">
            <v>TUBERÍA PVC   4" RDE 21 E.L.</v>
          </cell>
          <cell r="B252" t="str">
            <v>ML</v>
          </cell>
          <cell r="C252">
            <v>42050</v>
          </cell>
        </row>
        <row r="253">
          <cell r="A253" t="str">
            <v>TUBERÍA PVC  2 1/2" RDE 21  E.L.</v>
          </cell>
          <cell r="B253" t="str">
            <v>ML</v>
          </cell>
          <cell r="C253">
            <v>18448</v>
          </cell>
        </row>
        <row r="254">
          <cell r="A254" t="str">
            <v>TUBERIA PVC RIB STEEL NTC 4764 D=36"</v>
          </cell>
          <cell r="B254" t="str">
            <v>ML</v>
          </cell>
          <cell r="C254">
            <v>428300</v>
          </cell>
        </row>
        <row r="255">
          <cell r="A255" t="str">
            <v>TUBO METÁLICO AGUA NEGRA D= 2``, C. 0,80</v>
          </cell>
          <cell r="B255" t="str">
            <v>ML</v>
          </cell>
          <cell r="C255">
            <v>8000</v>
          </cell>
        </row>
        <row r="256">
          <cell r="A256" t="str">
            <v>TUBO SANITARIO PVC 3"</v>
          </cell>
          <cell r="B256" t="str">
            <v>ML</v>
          </cell>
          <cell r="C256">
            <v>13000</v>
          </cell>
        </row>
        <row r="257">
          <cell r="A257" t="str">
            <v>UNION PVC 1"</v>
          </cell>
          <cell r="B257" t="str">
            <v>UN</v>
          </cell>
          <cell r="C257">
            <v>700</v>
          </cell>
        </row>
        <row r="258">
          <cell r="A258" t="str">
            <v>UNION PVC 2 1/2"</v>
          </cell>
          <cell r="B258" t="str">
            <v>UN</v>
          </cell>
          <cell r="C258">
            <v>11289</v>
          </cell>
        </row>
        <row r="259">
          <cell r="A259" t="str">
            <v>UNION PVC 4"</v>
          </cell>
          <cell r="B259" t="str">
            <v>UN</v>
          </cell>
          <cell r="C259">
            <v>30400</v>
          </cell>
        </row>
        <row r="260">
          <cell r="A260" t="str">
            <v>VARILLA DE 1/4"</v>
          </cell>
          <cell r="B260" t="str">
            <v>KG</v>
          </cell>
          <cell r="C260">
            <v>2600</v>
          </cell>
        </row>
        <row r="261">
          <cell r="A261" t="str">
            <v>-</v>
          </cell>
          <cell r="B261" t="str">
            <v>-</v>
          </cell>
          <cell r="C261" t="str">
            <v>-</v>
          </cell>
        </row>
        <row r="262">
          <cell r="A262">
            <v>0</v>
          </cell>
          <cell r="B262">
            <v>0</v>
          </cell>
          <cell r="C262">
            <v>0</v>
          </cell>
        </row>
      </sheetData>
      <sheetData sheetId="5" refreshError="1">
        <row r="2">
          <cell r="A2" t="str">
            <v>Descripción</v>
          </cell>
          <cell r="B2" t="str">
            <v>Unidad</v>
          </cell>
          <cell r="C2" t="str">
            <v>Tarifa</v>
          </cell>
        </row>
        <row r="3">
          <cell r="A3" t="str">
            <v>-</v>
          </cell>
          <cell r="B3" t="str">
            <v>-</v>
          </cell>
          <cell r="C3" t="str">
            <v>-</v>
          </cell>
        </row>
        <row r="4">
          <cell r="A4" t="str">
            <v>ASPERSOR MANUAL</v>
          </cell>
          <cell r="B4" t="str">
            <v>HR</v>
          </cell>
          <cell r="C4">
            <v>2800</v>
          </cell>
        </row>
        <row r="5">
          <cell r="A5" t="str">
            <v>BOMBA DE CONCRETO</v>
          </cell>
          <cell r="B5" t="str">
            <v>HR</v>
          </cell>
          <cell r="C5">
            <v>120000</v>
          </cell>
        </row>
        <row r="6">
          <cell r="A6" t="str">
            <v>BOMBA DE INYECCIÓN DE LECHADA</v>
          </cell>
          <cell r="B6" t="str">
            <v>HR</v>
          </cell>
          <cell r="C6">
            <v>18000</v>
          </cell>
        </row>
        <row r="7">
          <cell r="A7" t="str">
            <v>BOMBA PARA GATO DE TENSIONAMIENTO</v>
          </cell>
          <cell r="B7" t="str">
            <v>HR</v>
          </cell>
          <cell r="C7">
            <v>35000</v>
          </cell>
        </row>
        <row r="8">
          <cell r="A8" t="str">
            <v>BULDOZER D6</v>
          </cell>
          <cell r="B8" t="str">
            <v>HR</v>
          </cell>
          <cell r="C8">
            <v>120000</v>
          </cell>
        </row>
        <row r="9">
          <cell r="A9" t="str">
            <v>BULDOZER D8 (INCLUIDO RIPPER)</v>
          </cell>
          <cell r="B9" t="str">
            <v>HR</v>
          </cell>
          <cell r="C9">
            <v>125000</v>
          </cell>
        </row>
        <row r="10">
          <cell r="A10" t="str">
            <v>CALENTADOR A GAS</v>
          </cell>
          <cell r="B10" t="str">
            <v>HR</v>
          </cell>
          <cell r="C10">
            <v>52000</v>
          </cell>
        </row>
        <row r="11">
          <cell r="A11" t="str">
            <v>CAMIÓN DE SLURRY</v>
          </cell>
          <cell r="B11" t="str">
            <v>HR</v>
          </cell>
          <cell r="C11">
            <v>100000</v>
          </cell>
        </row>
        <row r="12">
          <cell r="A12" t="str">
            <v>CAMIONETA D-300</v>
          </cell>
          <cell r="B12" t="str">
            <v>HR</v>
          </cell>
          <cell r="C12">
            <v>38000</v>
          </cell>
        </row>
        <row r="13">
          <cell r="A13" t="str">
            <v>CARGADOR</v>
          </cell>
          <cell r="B13" t="str">
            <v>HR</v>
          </cell>
          <cell r="C13">
            <v>80000</v>
          </cell>
        </row>
        <row r="14">
          <cell r="A14" t="str">
            <v>CARGADOR 930</v>
          </cell>
          <cell r="B14" t="str">
            <v>HR</v>
          </cell>
          <cell r="C14">
            <v>130000</v>
          </cell>
        </row>
        <row r="15">
          <cell r="A15" t="str">
            <v>CARROTANQUE AGUA</v>
          </cell>
          <cell r="B15" t="str">
            <v>HR</v>
          </cell>
          <cell r="C15">
            <v>50000</v>
          </cell>
        </row>
        <row r="16">
          <cell r="A16" t="str">
            <v>CARROTANQUE IRRIGADOR DE ASFALTO</v>
          </cell>
          <cell r="B16" t="str">
            <v>HR</v>
          </cell>
          <cell r="C16">
            <v>75000</v>
          </cell>
        </row>
        <row r="17">
          <cell r="A17" t="str">
            <v>CILINDRO NEUMÁTICO</v>
          </cell>
          <cell r="B17" t="str">
            <v>HR</v>
          </cell>
          <cell r="C17">
            <v>60000</v>
          </cell>
        </row>
        <row r="18">
          <cell r="A18" t="str">
            <v>COMPACTADOR BENITIN</v>
          </cell>
          <cell r="B18" t="str">
            <v>HR</v>
          </cell>
          <cell r="C18">
            <v>16000</v>
          </cell>
        </row>
        <row r="19">
          <cell r="A19" t="str">
            <v>COMPACTADOR DE LLANTA</v>
          </cell>
          <cell r="B19" t="str">
            <v>HR</v>
          </cell>
          <cell r="C19">
            <v>60000</v>
          </cell>
        </row>
        <row r="20">
          <cell r="A20" t="str">
            <v>COMPACTADOR MANUAL (RANA)</v>
          </cell>
          <cell r="B20" t="str">
            <v>HR</v>
          </cell>
          <cell r="C20">
            <v>8000</v>
          </cell>
        </row>
        <row r="21">
          <cell r="A21" t="str">
            <v>COMPACTADOR MANUAL DE RODILLO</v>
          </cell>
          <cell r="B21" t="str">
            <v>HR</v>
          </cell>
          <cell r="C21">
            <v>8000</v>
          </cell>
        </row>
        <row r="22">
          <cell r="A22" t="str">
            <v>COMPACTADOR NEUMATICO</v>
          </cell>
          <cell r="B22" t="str">
            <v>HR</v>
          </cell>
          <cell r="C22">
            <v>80000</v>
          </cell>
        </row>
        <row r="23">
          <cell r="A23" t="str">
            <v>COMPACTADOR VIBRATORIO TIPO DD-20</v>
          </cell>
          <cell r="B23" t="str">
            <v>HR</v>
          </cell>
          <cell r="C23">
            <v>112000</v>
          </cell>
        </row>
        <row r="24">
          <cell r="A24" t="str">
            <v>COMPRESOR</v>
          </cell>
          <cell r="B24" t="str">
            <v>HR</v>
          </cell>
          <cell r="C24">
            <v>40000</v>
          </cell>
        </row>
        <row r="25">
          <cell r="A25" t="str">
            <v>COMPRESOR (BARRIDO Y SOPLADO)</v>
          </cell>
          <cell r="B25" t="str">
            <v>HR</v>
          </cell>
          <cell r="C25">
            <v>40000</v>
          </cell>
        </row>
        <row r="26">
          <cell r="A26" t="str">
            <v>COMPRESOR 125 PIES 3 CON MARTILLO</v>
          </cell>
          <cell r="B26" t="str">
            <v>HR</v>
          </cell>
          <cell r="C26">
            <v>55000</v>
          </cell>
        </row>
        <row r="27">
          <cell r="A27" t="str">
            <v>COMPRESOR 250 PIES 3 CON MARTILLO</v>
          </cell>
          <cell r="B27" t="str">
            <v>HR</v>
          </cell>
          <cell r="C27">
            <v>60000</v>
          </cell>
        </row>
        <row r="28">
          <cell r="A28" t="str">
            <v>CORTADORA DE PAVIMENTO</v>
          </cell>
          <cell r="B28" t="str">
            <v>HR</v>
          </cell>
          <cell r="C28">
            <v>8000</v>
          </cell>
        </row>
        <row r="29">
          <cell r="A29" t="str">
            <v>DIFERENCIAL DE 3 TON</v>
          </cell>
          <cell r="B29" t="str">
            <v>HR</v>
          </cell>
          <cell r="C29">
            <v>1600</v>
          </cell>
        </row>
        <row r="30">
          <cell r="A30" t="str">
            <v>EQUIPO APLICADOR PARA BANDAS</v>
          </cell>
          <cell r="B30" t="str">
            <v>HR</v>
          </cell>
          <cell r="C30">
            <v>25000</v>
          </cell>
        </row>
        <row r="31">
          <cell r="A31" t="str">
            <v>EQUIPO DE CONTROL (BANDAS SONORAS REDUCE VELOCIDAD) (TERMOHIGOMETROS, TERMÓMETROS, GALGAS, ETC)</v>
          </cell>
          <cell r="B31" t="str">
            <v>HR</v>
          </cell>
          <cell r="C31">
            <v>1300</v>
          </cell>
        </row>
        <row r="32">
          <cell r="A32" t="str">
            <v>EQUIPO DE OXICORTE</v>
          </cell>
          <cell r="B32" t="str">
            <v>HR</v>
          </cell>
          <cell r="C32">
            <v>15000</v>
          </cell>
        </row>
        <row r="33">
          <cell r="A33" t="str">
            <v>EQUIPO DE PERFORACIÓN (TRACKDRILL)</v>
          </cell>
          <cell r="B33" t="str">
            <v>HR</v>
          </cell>
          <cell r="C33">
            <v>120000</v>
          </cell>
        </row>
        <row r="34">
          <cell r="A34" t="str">
            <v>EQUIPO DE RADIOGRAFIA</v>
          </cell>
          <cell r="B34" t="str">
            <v>HR</v>
          </cell>
          <cell r="C34">
            <v>15000</v>
          </cell>
        </row>
        <row r="35">
          <cell r="A35" t="str">
            <v>EQUIPO DE SAND BLASTING</v>
          </cell>
          <cell r="B35" t="str">
            <v>HR</v>
          </cell>
          <cell r="C35">
            <v>48000</v>
          </cell>
        </row>
        <row r="36">
          <cell r="A36" t="str">
            <v>EQUIPO DE SOLDADURA</v>
          </cell>
          <cell r="B36" t="str">
            <v>HR</v>
          </cell>
          <cell r="C36">
            <v>15000</v>
          </cell>
        </row>
        <row r="37">
          <cell r="A37" t="str">
            <v>EQUIPO DE SOLDADURA 250 AMP</v>
          </cell>
          <cell r="B37" t="str">
            <v>HR</v>
          </cell>
          <cell r="C37">
            <v>23000</v>
          </cell>
        </row>
        <row r="38">
          <cell r="A38" t="str">
            <v>EQUIPO DE TOPOGRAFÍA (ESTACION,NIVEL Y ELEMENTOS)</v>
          </cell>
          <cell r="B38" t="str">
            <v>HR</v>
          </cell>
          <cell r="C38">
            <v>22000</v>
          </cell>
        </row>
        <row r="39">
          <cell r="A39" t="str">
            <v>ESPARCIDOR DE GRAVILLA</v>
          </cell>
          <cell r="B39" t="str">
            <v>HR</v>
          </cell>
          <cell r="C39">
            <v>90000</v>
          </cell>
        </row>
        <row r="40">
          <cell r="A40" t="str">
            <v>FORMALETA MET. SARDINEL (ML)</v>
          </cell>
          <cell r="B40" t="str">
            <v>DIA</v>
          </cell>
          <cell r="C40">
            <v>300</v>
          </cell>
        </row>
        <row r="41">
          <cell r="A41" t="str">
            <v>FORMALETA METÁLICA (CONCRETO HIDRAULICO)</v>
          </cell>
          <cell r="B41" t="str">
            <v>HR</v>
          </cell>
          <cell r="C41">
            <v>6000</v>
          </cell>
        </row>
        <row r="42">
          <cell r="A42" t="str">
            <v>FORMALETA PARA CAMISA DE PILOTE</v>
          </cell>
          <cell r="B42" t="str">
            <v>HR</v>
          </cell>
          <cell r="C42">
            <v>15000</v>
          </cell>
        </row>
        <row r="43">
          <cell r="A43" t="str">
            <v>FRESADORA DE PAVIMENTO</v>
          </cell>
          <cell r="B43" t="str">
            <v>HR</v>
          </cell>
          <cell r="C43">
            <v>120000</v>
          </cell>
        </row>
        <row r="44">
          <cell r="A44" t="str">
            <v>FRESADORA Y RECICLADORA DE PAVIMENTO</v>
          </cell>
          <cell r="B44" t="str">
            <v>HR</v>
          </cell>
          <cell r="C44">
            <v>290000</v>
          </cell>
        </row>
        <row r="45">
          <cell r="A45" t="str">
            <v>FUNDIDORA</v>
          </cell>
          <cell r="B45" t="str">
            <v>HR</v>
          </cell>
          <cell r="C45">
            <v>195000</v>
          </cell>
        </row>
        <row r="46">
          <cell r="A46" t="str">
            <v>GATO PARA TENSIONAMIENTO</v>
          </cell>
          <cell r="B46" t="str">
            <v>HR</v>
          </cell>
          <cell r="C46">
            <v>120000</v>
          </cell>
        </row>
        <row r="47">
          <cell r="A47" t="str">
            <v>GRUA 10 TON</v>
          </cell>
          <cell r="B47" t="str">
            <v>HR</v>
          </cell>
          <cell r="C47">
            <v>140000</v>
          </cell>
        </row>
        <row r="48">
          <cell r="A48" t="str">
            <v>GUADAÑADORA</v>
          </cell>
          <cell r="B48" t="str">
            <v>HR</v>
          </cell>
          <cell r="C48">
            <v>5000</v>
          </cell>
        </row>
        <row r="49">
          <cell r="A49" t="str">
            <v>HERRAMIENTA MENOR (10%)</v>
          </cell>
          <cell r="B49" t="str">
            <v>%</v>
          </cell>
          <cell r="C49">
            <v>1</v>
          </cell>
        </row>
        <row r="50">
          <cell r="A50" t="str">
            <v>HERRAMIENTA MENOR (2%)</v>
          </cell>
          <cell r="B50" t="str">
            <v>%</v>
          </cell>
          <cell r="C50">
            <v>1</v>
          </cell>
        </row>
        <row r="51">
          <cell r="A51" t="str">
            <v>HERRAMIENTA MENOR (5%)</v>
          </cell>
          <cell r="B51" t="str">
            <v>%</v>
          </cell>
          <cell r="C51">
            <v>1</v>
          </cell>
        </row>
        <row r="52">
          <cell r="A52" t="str">
            <v>MAQUINA APLICADORA DE PINTURA</v>
          </cell>
          <cell r="B52" t="str">
            <v>DIA</v>
          </cell>
          <cell r="C52">
            <v>15000</v>
          </cell>
        </row>
        <row r="53">
          <cell r="A53" t="str">
            <v>MAQUINA TÉRMICA PEGATACHAS</v>
          </cell>
          <cell r="B53" t="str">
            <v>HR</v>
          </cell>
          <cell r="C53">
            <v>6000</v>
          </cell>
        </row>
        <row r="54">
          <cell r="A54" t="str">
            <v>MOTOBOMBA 3 PULGADAS</v>
          </cell>
          <cell r="B54" t="str">
            <v>HR</v>
          </cell>
          <cell r="C54">
            <v>6000</v>
          </cell>
        </row>
        <row r="55">
          <cell r="A55" t="str">
            <v>MOTOBOMBA 4 PULGADAS</v>
          </cell>
          <cell r="B55" t="str">
            <v>HR</v>
          </cell>
          <cell r="C55">
            <v>10000</v>
          </cell>
        </row>
        <row r="56">
          <cell r="A56" t="str">
            <v>MOTOBOMBA 6" DIAMETRO DE BOMBEO DE 2M³/SEG.</v>
          </cell>
          <cell r="B56" t="str">
            <v>HR</v>
          </cell>
          <cell r="C56">
            <v>12000</v>
          </cell>
        </row>
        <row r="57">
          <cell r="A57" t="str">
            <v>MOTONIVELADORA CAT-12-F</v>
          </cell>
          <cell r="B57" t="str">
            <v>HR</v>
          </cell>
          <cell r="C57">
            <v>130000</v>
          </cell>
        </row>
        <row r="58">
          <cell r="A58" t="str">
            <v>MOTOSIERRA</v>
          </cell>
          <cell r="B58" t="str">
            <v>HR</v>
          </cell>
          <cell r="C58">
            <v>5000</v>
          </cell>
        </row>
        <row r="59">
          <cell r="A59" t="str">
            <v>PILOTEADORA</v>
          </cell>
          <cell r="B59" t="str">
            <v>HR</v>
          </cell>
          <cell r="C59">
            <v>120000</v>
          </cell>
        </row>
        <row r="60">
          <cell r="A60" t="str">
            <v>PLANTA DE MEZCLA Y SECADO</v>
          </cell>
          <cell r="B60" t="str">
            <v>HR</v>
          </cell>
          <cell r="C60">
            <v>195000</v>
          </cell>
        </row>
        <row r="61">
          <cell r="A61" t="str">
            <v>PLANTA ELECTRICA</v>
          </cell>
          <cell r="B61" t="str">
            <v>HR</v>
          </cell>
          <cell r="C61">
            <v>50000</v>
          </cell>
        </row>
        <row r="62">
          <cell r="A62" t="str">
            <v>PLAQUETA VIBRATORIA</v>
          </cell>
          <cell r="B62" t="str">
            <v>HR</v>
          </cell>
          <cell r="C62">
            <v>45000</v>
          </cell>
        </row>
        <row r="63">
          <cell r="A63" t="str">
            <v>PLUMA CAPACIDAD 100 KG</v>
          </cell>
          <cell r="B63" t="str">
            <v>HR</v>
          </cell>
          <cell r="C63">
            <v>8000</v>
          </cell>
        </row>
        <row r="64">
          <cell r="A64" t="str">
            <v>PUENTE GRUA</v>
          </cell>
          <cell r="B64" t="str">
            <v>HR</v>
          </cell>
          <cell r="C64">
            <v>8500</v>
          </cell>
        </row>
        <row r="65">
          <cell r="A65" t="str">
            <v>QUEMADOR A GAS</v>
          </cell>
          <cell r="B65" t="str">
            <v>DIA</v>
          </cell>
          <cell r="C65">
            <v>18000</v>
          </cell>
        </row>
        <row r="66">
          <cell r="A66" t="str">
            <v xml:space="preserve">REGLA VIBRATORIA </v>
          </cell>
          <cell r="B66" t="str">
            <v>HR</v>
          </cell>
          <cell r="C66">
            <v>6500</v>
          </cell>
        </row>
        <row r="67">
          <cell r="A67" t="str">
            <v xml:space="preserve">RETROCARGADOR CAT 510 </v>
          </cell>
          <cell r="B67" t="str">
            <v>HR</v>
          </cell>
          <cell r="C67">
            <v>90000</v>
          </cell>
        </row>
        <row r="68">
          <cell r="A68" t="str">
            <v>RETROEXCAVADORA (PAJARITA)</v>
          </cell>
          <cell r="B68" t="str">
            <v>HR</v>
          </cell>
          <cell r="C68">
            <v>80000</v>
          </cell>
        </row>
        <row r="69">
          <cell r="A69" t="str">
            <v>RETROEXCAVADORA 320</v>
          </cell>
          <cell r="B69" t="str">
            <v>HR</v>
          </cell>
          <cell r="C69">
            <v>120000</v>
          </cell>
        </row>
        <row r="70">
          <cell r="A70" t="str">
            <v>RETROEXCAVADORA DE ORUGA</v>
          </cell>
          <cell r="B70" t="str">
            <v>HR</v>
          </cell>
          <cell r="C70">
            <v>120000</v>
          </cell>
        </row>
        <row r="71">
          <cell r="A71" t="str">
            <v>RETROEXCAVADORA E-200 CON MARTILLO NEUMATICO</v>
          </cell>
          <cell r="B71" t="str">
            <v>HR</v>
          </cell>
          <cell r="C71">
            <v>120000</v>
          </cell>
        </row>
        <row r="72">
          <cell r="A72" t="str">
            <v>RETROEXCAVADORA SOBRE LLANTAS</v>
          </cell>
          <cell r="B72" t="str">
            <v>HR</v>
          </cell>
          <cell r="C72">
            <v>90000</v>
          </cell>
        </row>
        <row r="73">
          <cell r="A73" t="str">
            <v>TERMINADORA DE ASFALTO</v>
          </cell>
          <cell r="B73" t="str">
            <v>HR</v>
          </cell>
          <cell r="C73">
            <v>110000</v>
          </cell>
        </row>
        <row r="74">
          <cell r="A74" t="str">
            <v>VEHICULO DELINEADOR</v>
          </cell>
          <cell r="B74" t="str">
            <v>HR</v>
          </cell>
          <cell r="C74">
            <v>95000</v>
          </cell>
        </row>
        <row r="75">
          <cell r="A75" t="str">
            <v>VIBRADOR A GASOLINA</v>
          </cell>
          <cell r="B75" t="str">
            <v>HR</v>
          </cell>
          <cell r="C75">
            <v>5000</v>
          </cell>
        </row>
        <row r="76">
          <cell r="A76" t="str">
            <v>VIBROCOMPATADOR DYNAPAC (10 TON)</v>
          </cell>
          <cell r="B76" t="str">
            <v>HR</v>
          </cell>
          <cell r="C76">
            <v>65000</v>
          </cell>
        </row>
        <row r="77">
          <cell r="A77" t="str">
            <v>VIBROCOMPATADOR DYNAPAC C15</v>
          </cell>
          <cell r="B77" t="str">
            <v>HR</v>
          </cell>
          <cell r="C77">
            <v>70000</v>
          </cell>
        </row>
        <row r="78">
          <cell r="A78" t="str">
            <v>VOLQUETA</v>
          </cell>
          <cell r="B78" t="str">
            <v>HR</v>
          </cell>
          <cell r="C78">
            <v>50000</v>
          </cell>
        </row>
        <row r="79">
          <cell r="A79" t="str">
            <v>-</v>
          </cell>
          <cell r="B79" t="str">
            <v>-</v>
          </cell>
          <cell r="C79" t="str">
            <v>-</v>
          </cell>
        </row>
      </sheetData>
      <sheetData sheetId="6" refreshError="1">
        <row r="4">
          <cell r="A4" t="str">
            <v>-</v>
          </cell>
          <cell r="B4" t="str">
            <v>-</v>
          </cell>
          <cell r="C4" t="str">
            <v>-</v>
          </cell>
        </row>
        <row r="5">
          <cell r="A5" t="str">
            <v>ARMADOR</v>
          </cell>
          <cell r="B5" t="str">
            <v>DIA</v>
          </cell>
          <cell r="C5">
            <v>25000</v>
          </cell>
        </row>
        <row r="6">
          <cell r="A6" t="str">
            <v>AYUDANTE DE PINTURA</v>
          </cell>
          <cell r="B6" t="str">
            <v>DIA</v>
          </cell>
          <cell r="C6">
            <v>25000</v>
          </cell>
        </row>
        <row r="7">
          <cell r="A7" t="str">
            <v>CADENERO</v>
          </cell>
          <cell r="B7" t="str">
            <v>DIA</v>
          </cell>
          <cell r="C7">
            <v>40000</v>
          </cell>
        </row>
        <row r="8">
          <cell r="A8" t="str">
            <v>CALCULISTA</v>
          </cell>
          <cell r="B8" t="str">
            <v>DIA</v>
          </cell>
          <cell r="C8">
            <v>120000</v>
          </cell>
        </row>
        <row r="9">
          <cell r="A9" t="str">
            <v>CORTADOR</v>
          </cell>
          <cell r="B9" t="str">
            <v>DIA</v>
          </cell>
          <cell r="C9">
            <v>35000</v>
          </cell>
        </row>
        <row r="10">
          <cell r="A10" t="str">
            <v>MACHINERO</v>
          </cell>
          <cell r="B10" t="str">
            <v>DIA</v>
          </cell>
          <cell r="C10">
            <v>50000</v>
          </cell>
        </row>
        <row r="11">
          <cell r="A11" t="str">
            <v>AYUDANTE</v>
          </cell>
          <cell r="B11" t="str">
            <v>DIA</v>
          </cell>
          <cell r="C11">
            <v>25000</v>
          </cell>
        </row>
        <row r="12">
          <cell r="A12" t="str">
            <v>OFICIAL</v>
          </cell>
          <cell r="B12" t="str">
            <v>DIA</v>
          </cell>
          <cell r="C12">
            <v>35000</v>
          </cell>
        </row>
        <row r="13">
          <cell r="A13" t="str">
            <v>PALETEROS</v>
          </cell>
          <cell r="B13" t="str">
            <v>DIA</v>
          </cell>
          <cell r="C13">
            <v>25000</v>
          </cell>
        </row>
        <row r="14">
          <cell r="A14" t="str">
            <v>PINTOR</v>
          </cell>
          <cell r="B14" t="str">
            <v>DIA</v>
          </cell>
          <cell r="C14">
            <v>35000</v>
          </cell>
        </row>
        <row r="15">
          <cell r="A15" t="str">
            <v>RASTRILLEROS</v>
          </cell>
          <cell r="B15" t="str">
            <v>DIA</v>
          </cell>
          <cell r="C15">
            <v>22000</v>
          </cell>
        </row>
        <row r="16">
          <cell r="A16" t="str">
            <v>SAND BLASTERO</v>
          </cell>
          <cell r="B16" t="str">
            <v>DIA</v>
          </cell>
          <cell r="C16">
            <v>35000</v>
          </cell>
        </row>
        <row r="17">
          <cell r="A17" t="str">
            <v>SOLDADOR</v>
          </cell>
          <cell r="B17" t="str">
            <v>DIA</v>
          </cell>
          <cell r="C17">
            <v>35000</v>
          </cell>
        </row>
        <row r="18">
          <cell r="A18" t="str">
            <v>SOLDADOR II</v>
          </cell>
          <cell r="B18" t="str">
            <v>DIA</v>
          </cell>
          <cell r="C18">
            <v>40000</v>
          </cell>
        </row>
        <row r="19">
          <cell r="A19" t="str">
            <v>TOPOGRAFO</v>
          </cell>
          <cell r="B19" t="str">
            <v>DIA</v>
          </cell>
          <cell r="C19">
            <v>60000</v>
          </cell>
        </row>
        <row r="20">
          <cell r="A20" t="str">
            <v>TROCHERO</v>
          </cell>
          <cell r="B20" t="str">
            <v>DIA</v>
          </cell>
          <cell r="C20">
            <v>22000</v>
          </cell>
        </row>
        <row r="21">
          <cell r="A21" t="str">
            <v>-</v>
          </cell>
          <cell r="B21" t="str">
            <v>-</v>
          </cell>
          <cell r="C21" t="str">
            <v>-</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ow r="10">
          <cell r="M10">
            <v>2.7679999999999998</v>
          </cell>
        </row>
      </sheetData>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sheetData sheetId="422"/>
      <sheetData sheetId="423"/>
      <sheetData sheetId="424"/>
      <sheetData sheetId="425" refreshError="1"/>
      <sheetData sheetId="426" refreshError="1"/>
      <sheetData sheetId="427" refreshError="1"/>
      <sheetData sheetId="428" refreshError="1"/>
      <sheetData sheetId="429">
        <row r="168">
          <cell r="D168">
            <v>10046</v>
          </cell>
        </row>
      </sheetData>
      <sheetData sheetId="430"/>
      <sheetData sheetId="431"/>
      <sheetData sheetId="432" refreshError="1"/>
      <sheetData sheetId="433" refreshError="1"/>
      <sheetData sheetId="434"/>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sheetData sheetId="539"/>
      <sheetData sheetId="540">
        <row r="1">
          <cell r="A1" t="str">
            <v>ITEM</v>
          </cell>
        </row>
      </sheetData>
      <sheetData sheetId="541">
        <row r="1">
          <cell r="A1" t="str">
            <v>EQUIPO</v>
          </cell>
        </row>
      </sheetData>
      <sheetData sheetId="542">
        <row r="1">
          <cell r="A1" t="str">
            <v>ADMINISTRACION</v>
          </cell>
        </row>
      </sheetData>
      <sheetData sheetId="543"/>
      <sheetData sheetId="544"/>
      <sheetData sheetId="545"/>
      <sheetData sheetId="546"/>
      <sheetData sheetId="547" refreshError="1"/>
      <sheetData sheetId="548" refreshError="1"/>
      <sheetData sheetId="549"/>
      <sheetData sheetId="550">
        <row r="2">
          <cell r="A2">
            <v>2</v>
          </cell>
        </row>
      </sheetData>
      <sheetData sheetId="551">
        <row r="1">
          <cell r="A1" t="str">
            <v>ITEM</v>
          </cell>
        </row>
      </sheetData>
      <sheetData sheetId="552">
        <row r="1">
          <cell r="A1" t="str">
            <v>EQUIPO</v>
          </cell>
        </row>
      </sheetData>
      <sheetData sheetId="553">
        <row r="1">
          <cell r="A1" t="str">
            <v>ADMINISTRACION</v>
          </cell>
        </row>
      </sheetData>
      <sheetData sheetId="554"/>
      <sheetData sheetId="555"/>
      <sheetData sheetId="556"/>
      <sheetData sheetId="557"/>
      <sheetData sheetId="558"/>
      <sheetData sheetId="559"/>
      <sheetData sheetId="560"/>
      <sheetData sheetId="561"/>
      <sheetData sheetId="562"/>
      <sheetData sheetId="563"/>
      <sheetData sheetId="564">
        <row r="1">
          <cell r="A1" t="str">
            <v>ITEM</v>
          </cell>
        </row>
      </sheetData>
      <sheetData sheetId="565">
        <row r="1">
          <cell r="A1" t="str">
            <v>EQUIPO</v>
          </cell>
        </row>
      </sheetData>
      <sheetData sheetId="566">
        <row r="1">
          <cell r="A1" t="str">
            <v>ADMINISTRACION</v>
          </cell>
        </row>
      </sheetData>
      <sheetData sheetId="567"/>
      <sheetData sheetId="568"/>
      <sheetData sheetId="569"/>
      <sheetData sheetId="570"/>
      <sheetData sheetId="571"/>
      <sheetData sheetId="572"/>
      <sheetData sheetId="573">
        <row r="1">
          <cell r="A1" t="str">
            <v>ITEM</v>
          </cell>
        </row>
      </sheetData>
      <sheetData sheetId="574">
        <row r="1">
          <cell r="A1" t="str">
            <v>EQUIPO</v>
          </cell>
        </row>
      </sheetData>
      <sheetData sheetId="575">
        <row r="1">
          <cell r="A1" t="str">
            <v>ADMINISTRACION</v>
          </cell>
        </row>
      </sheetData>
      <sheetData sheetId="576"/>
      <sheetData sheetId="577"/>
      <sheetData sheetId="578"/>
      <sheetData sheetId="579"/>
      <sheetData sheetId="580"/>
      <sheetData sheetId="581"/>
      <sheetData sheetId="582"/>
      <sheetData sheetId="583"/>
      <sheetData sheetId="584"/>
      <sheetData sheetId="585"/>
      <sheetData sheetId="586">
        <row r="1">
          <cell r="A1" t="str">
            <v>ITEM</v>
          </cell>
        </row>
      </sheetData>
      <sheetData sheetId="587">
        <row r="1">
          <cell r="A1" t="str">
            <v>EQUIPO</v>
          </cell>
        </row>
      </sheetData>
      <sheetData sheetId="588">
        <row r="1">
          <cell r="A1" t="str">
            <v>ADMINISTRACION</v>
          </cell>
        </row>
      </sheetData>
      <sheetData sheetId="589"/>
      <sheetData sheetId="590"/>
      <sheetData sheetId="591"/>
      <sheetData sheetId="592"/>
      <sheetData sheetId="593"/>
      <sheetData sheetId="594"/>
      <sheetData sheetId="595"/>
      <sheetData sheetId="596"/>
      <sheetData sheetId="597"/>
      <sheetData sheetId="598">
        <row r="1">
          <cell r="A1" t="str">
            <v>ITEM</v>
          </cell>
        </row>
      </sheetData>
      <sheetData sheetId="599">
        <row r="1">
          <cell r="A1" t="str">
            <v>EQUIPO</v>
          </cell>
        </row>
      </sheetData>
      <sheetData sheetId="600">
        <row r="1">
          <cell r="A1" t="str">
            <v>ADMINISTRACION</v>
          </cell>
        </row>
      </sheetData>
      <sheetData sheetId="601"/>
      <sheetData sheetId="602"/>
      <sheetData sheetId="603"/>
      <sheetData sheetId="604">
        <row r="1">
          <cell r="A1" t="str">
            <v>ITEM</v>
          </cell>
        </row>
      </sheetData>
      <sheetData sheetId="605"/>
      <sheetData sheetId="606">
        <row r="1">
          <cell r="A1" t="str">
            <v>EQUIPO</v>
          </cell>
        </row>
      </sheetData>
      <sheetData sheetId="607">
        <row r="1">
          <cell r="A1" t="str">
            <v>ADMINISTRACION</v>
          </cell>
        </row>
      </sheetData>
      <sheetData sheetId="608"/>
      <sheetData sheetId="609"/>
      <sheetData sheetId="610"/>
      <sheetData sheetId="611">
        <row r="1">
          <cell r="A1" t="str">
            <v>ITEM</v>
          </cell>
        </row>
      </sheetData>
      <sheetData sheetId="612">
        <row r="1">
          <cell r="A1" t="str">
            <v>EQUIPO</v>
          </cell>
        </row>
      </sheetData>
      <sheetData sheetId="613">
        <row r="1">
          <cell r="A1" t="str">
            <v>ADMINISTRACION</v>
          </cell>
        </row>
      </sheetData>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row r="1">
          <cell r="A1" t="str">
            <v>ITEM</v>
          </cell>
        </row>
      </sheetData>
      <sheetData sheetId="634">
        <row r="1">
          <cell r="A1" t="str">
            <v>EQUIPO</v>
          </cell>
        </row>
      </sheetData>
      <sheetData sheetId="635">
        <row r="1">
          <cell r="A1" t="str">
            <v>ADMINISTRACION</v>
          </cell>
        </row>
      </sheetData>
      <sheetData sheetId="636"/>
      <sheetData sheetId="637"/>
      <sheetData sheetId="638"/>
      <sheetData sheetId="639"/>
      <sheetData sheetId="640"/>
      <sheetData sheetId="641">
        <row r="1">
          <cell r="A1" t="str">
            <v>ITEM</v>
          </cell>
        </row>
      </sheetData>
      <sheetData sheetId="642">
        <row r="1">
          <cell r="A1" t="str">
            <v>EQUIPO</v>
          </cell>
        </row>
      </sheetData>
      <sheetData sheetId="643">
        <row r="1">
          <cell r="A1" t="str">
            <v>ADMINISTRACION</v>
          </cell>
        </row>
      </sheetData>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row r="1">
          <cell r="A1" t="str">
            <v>ITEM</v>
          </cell>
        </row>
      </sheetData>
      <sheetData sheetId="710">
        <row r="1">
          <cell r="A1" t="str">
            <v>EQUIPO</v>
          </cell>
        </row>
      </sheetData>
      <sheetData sheetId="711">
        <row r="1">
          <cell r="A1" t="str">
            <v>ADMINISTRACION</v>
          </cell>
        </row>
      </sheetData>
      <sheetData sheetId="712"/>
      <sheetData sheetId="713"/>
      <sheetData sheetId="714">
        <row r="33">
          <cell r="C33">
            <v>0.77967625899280601</v>
          </cell>
        </row>
      </sheetData>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row r="33">
          <cell r="C33">
            <v>0.77967625899280601</v>
          </cell>
        </row>
      </sheetData>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1">
          <cell r="A1" t="str">
            <v>ITEM</v>
          </cell>
        </row>
      </sheetData>
      <sheetData sheetId="838">
        <row r="1">
          <cell r="A1" t="str">
            <v>EQUIPO</v>
          </cell>
        </row>
      </sheetData>
      <sheetData sheetId="839">
        <row r="1">
          <cell r="A1" t="str">
            <v>ADMINISTRACION</v>
          </cell>
        </row>
      </sheetData>
      <sheetData sheetId="840"/>
      <sheetData sheetId="841"/>
      <sheetData sheetId="842"/>
      <sheetData sheetId="843"/>
      <sheetData sheetId="844"/>
      <sheetData sheetId="845"/>
      <sheetData sheetId="846"/>
      <sheetData sheetId="847"/>
      <sheetData sheetId="848"/>
      <sheetData sheetId="849"/>
      <sheetData sheetId="850">
        <row r="1">
          <cell r="A1" t="str">
            <v>ITEM</v>
          </cell>
        </row>
      </sheetData>
      <sheetData sheetId="851">
        <row r="1">
          <cell r="A1" t="str">
            <v>EQUIPO</v>
          </cell>
        </row>
      </sheetData>
      <sheetData sheetId="852">
        <row r="1">
          <cell r="A1" t="str">
            <v>ADMINISTRACION</v>
          </cell>
        </row>
      </sheetData>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row r="1">
          <cell r="A1" t="str">
            <v>ITEM</v>
          </cell>
        </row>
      </sheetData>
      <sheetData sheetId="873">
        <row r="1">
          <cell r="A1" t="str">
            <v>EQUIPO</v>
          </cell>
        </row>
      </sheetData>
      <sheetData sheetId="874">
        <row r="1">
          <cell r="A1" t="str">
            <v>ADMINISTRACION</v>
          </cell>
        </row>
      </sheetData>
      <sheetData sheetId="875"/>
      <sheetData sheetId="876"/>
      <sheetData sheetId="877"/>
      <sheetData sheetId="878"/>
      <sheetData sheetId="879"/>
      <sheetData sheetId="880"/>
      <sheetData sheetId="881"/>
      <sheetData sheetId="882"/>
      <sheetData sheetId="883" refreshError="1"/>
      <sheetData sheetId="884" refreshError="1"/>
      <sheetData sheetId="885"/>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sheetData sheetId="909"/>
      <sheetData sheetId="910"/>
      <sheetData sheetId="911"/>
      <sheetData sheetId="912">
        <row r="1">
          <cell r="A1" t="str">
            <v>INSTITUTO NACIONAL DE VIAS</v>
          </cell>
        </row>
      </sheetData>
      <sheetData sheetId="913"/>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sheetData sheetId="925"/>
      <sheetData sheetId="926"/>
      <sheetData sheetId="927"/>
      <sheetData sheetId="928">
        <row r="1">
          <cell r="A1" t="str">
            <v>INSTITUTO NACIONAL DE VIAS</v>
          </cell>
        </row>
      </sheetData>
      <sheetData sheetId="929"/>
      <sheetData sheetId="930"/>
      <sheetData sheetId="931"/>
      <sheetData sheetId="932">
        <row r="5">
          <cell r="E5" t="str">
            <v>CANTIDAD</v>
          </cell>
        </row>
      </sheetData>
      <sheetData sheetId="933">
        <row r="5">
          <cell r="E5" t="str">
            <v>CANTIDAD</v>
          </cell>
        </row>
      </sheetData>
      <sheetData sheetId="934">
        <row r="5">
          <cell r="E5" t="str">
            <v>CANTIDAD</v>
          </cell>
        </row>
      </sheetData>
      <sheetData sheetId="935">
        <row r="5">
          <cell r="E5" t="str">
            <v>CANTIDAD</v>
          </cell>
        </row>
      </sheetData>
      <sheetData sheetId="936">
        <row r="5">
          <cell r="E5" t="str">
            <v>CANTIDAD</v>
          </cell>
        </row>
      </sheetData>
      <sheetData sheetId="937">
        <row r="5">
          <cell r="E5" t="str">
            <v>CANTIDAD</v>
          </cell>
        </row>
      </sheetData>
      <sheetData sheetId="938">
        <row r="5">
          <cell r="E5" t="str">
            <v>CANTIDAD</v>
          </cell>
        </row>
      </sheetData>
      <sheetData sheetId="939"/>
      <sheetData sheetId="940" refreshError="1"/>
      <sheetData sheetId="941"/>
      <sheetData sheetId="942"/>
      <sheetData sheetId="943"/>
      <sheetData sheetId="944" refreshError="1"/>
      <sheetData sheetId="945"/>
      <sheetData sheetId="946"/>
      <sheetData sheetId="947"/>
      <sheetData sheetId="948"/>
      <sheetData sheetId="949"/>
      <sheetData sheetId="950"/>
      <sheetData sheetId="951" refreshError="1"/>
      <sheetData sheetId="952" refreshError="1"/>
      <sheetData sheetId="953" refreshError="1"/>
      <sheetData sheetId="954"/>
      <sheetData sheetId="955"/>
      <sheetData sheetId="956"/>
      <sheetData sheetId="957"/>
      <sheetData sheetId="958"/>
      <sheetData sheetId="959"/>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sheetData sheetId="1118"/>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refreshError="1"/>
      <sheetData sheetId="1154" refreshError="1"/>
      <sheetData sheetId="1155" refreshError="1"/>
      <sheetData sheetId="1156"/>
      <sheetData sheetId="1157" refreshError="1"/>
      <sheetData sheetId="1158"/>
      <sheetData sheetId="1159" refreshError="1"/>
      <sheetData sheetId="1160" refreshError="1"/>
      <sheetData sheetId="1161">
        <row r="33">
          <cell r="C33">
            <v>0.77967625899280601</v>
          </cell>
        </row>
      </sheetData>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row r="50">
          <cell r="H50">
            <v>971</v>
          </cell>
        </row>
      </sheetData>
      <sheetData sheetId="1200">
        <row r="50">
          <cell r="H50">
            <v>1192</v>
          </cell>
        </row>
      </sheetData>
      <sheetData sheetId="1201"/>
      <sheetData sheetId="1202">
        <row r="168">
          <cell r="D168">
            <v>10046</v>
          </cell>
        </row>
      </sheetData>
      <sheetData sheetId="1203">
        <row r="51">
          <cell r="D51">
            <v>698</v>
          </cell>
        </row>
      </sheetData>
      <sheetData sheetId="1204"/>
      <sheetData sheetId="1205"/>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row r="1">
          <cell r="A1" t="str">
            <v>INSTITUTO NACIONAL DE VIAS</v>
          </cell>
        </row>
      </sheetData>
      <sheetData sheetId="1220"/>
      <sheetData sheetId="1221"/>
      <sheetData sheetId="1222"/>
      <sheetData sheetId="1223"/>
      <sheetData sheetId="1224"/>
      <sheetData sheetId="1225">
        <row r="52">
          <cell r="H52">
            <v>117768</v>
          </cell>
        </row>
      </sheetData>
      <sheetData sheetId="1226" refreshError="1"/>
      <sheetData sheetId="1227"/>
      <sheetData sheetId="1228"/>
      <sheetData sheetId="1229"/>
      <sheetData sheetId="1230"/>
      <sheetData sheetId="1231"/>
      <sheetData sheetId="1232"/>
      <sheetData sheetId="1233">
        <row r="33">
          <cell r="C33">
            <v>0.77967625899280601</v>
          </cell>
        </row>
      </sheetData>
      <sheetData sheetId="1234"/>
      <sheetData sheetId="1235"/>
      <sheetData sheetId="1236"/>
      <sheetData sheetId="1237"/>
      <sheetData sheetId="1238"/>
      <sheetData sheetId="1239"/>
      <sheetData sheetId="1240"/>
      <sheetData sheetId="1241"/>
      <sheetData sheetId="1242"/>
      <sheetData sheetId="1243"/>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sheetData sheetId="1280"/>
      <sheetData sheetId="1281"/>
      <sheetData sheetId="1282"/>
      <sheetData sheetId="1283"/>
      <sheetData sheetId="1284"/>
      <sheetData sheetId="1285"/>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sheetData sheetId="1562"/>
      <sheetData sheetId="1563"/>
      <sheetData sheetId="1564"/>
      <sheetData sheetId="1565"/>
      <sheetData sheetId="1566"/>
      <sheetData sheetId="1567"/>
      <sheetData sheetId="1568"/>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sheetData sheetId="2036">
        <row r="168">
          <cell r="D168">
            <v>0.16</v>
          </cell>
        </row>
      </sheetData>
      <sheetData sheetId="2037"/>
      <sheetData sheetId="2038">
        <row r="7">
          <cell r="B7">
            <v>1</v>
          </cell>
        </row>
      </sheetData>
      <sheetData sheetId="2039">
        <row r="33">
          <cell r="G33">
            <v>0.59504299999999999</v>
          </cell>
        </row>
      </sheetData>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sheetData sheetId="2063"/>
      <sheetData sheetId="2064"/>
      <sheetData sheetId="2065"/>
      <sheetData sheetId="2066"/>
      <sheetData sheetId="2067"/>
      <sheetData sheetId="2068"/>
      <sheetData sheetId="2069"/>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sheetData sheetId="2127"/>
      <sheetData sheetId="2128"/>
      <sheetData sheetId="2129"/>
      <sheetData sheetId="2130"/>
      <sheetData sheetId="2131"/>
      <sheetData sheetId="2132"/>
      <sheetData sheetId="2133"/>
      <sheetData sheetId="2134"/>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efreshError="1"/>
      <sheetData sheetId="2447" refreshError="1"/>
      <sheetData sheetId="2448" refreshError="1"/>
      <sheetData sheetId="2449" refreshError="1"/>
      <sheetData sheetId="2450" refreshError="1"/>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 sheetId="2466" refreshError="1"/>
      <sheetData sheetId="2467" refreshError="1"/>
      <sheetData sheetId="2468" refreshError="1"/>
      <sheetData sheetId="2469" refreshError="1"/>
      <sheetData sheetId="2470" refreshError="1"/>
      <sheetData sheetId="2471" refreshError="1"/>
      <sheetData sheetId="2472" refreshError="1"/>
      <sheetData sheetId="2473" refreshError="1"/>
      <sheetData sheetId="2474" refreshError="1"/>
      <sheetData sheetId="2475" refreshError="1"/>
      <sheetData sheetId="2476" refreshError="1"/>
      <sheetData sheetId="2477" refreshError="1"/>
      <sheetData sheetId="2478" refreshError="1"/>
      <sheetData sheetId="2479" refreshError="1"/>
      <sheetData sheetId="2480" refreshError="1"/>
      <sheetData sheetId="2481" refreshError="1"/>
      <sheetData sheetId="2482" refreshError="1"/>
      <sheetData sheetId="2483" refreshError="1"/>
      <sheetData sheetId="2484" refreshError="1"/>
      <sheetData sheetId="2485" refreshError="1"/>
      <sheetData sheetId="2486" refreshError="1"/>
      <sheetData sheetId="2487" refreshError="1"/>
      <sheetData sheetId="2488" refreshError="1"/>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efreshError="1"/>
      <sheetData sheetId="2500" refreshError="1"/>
      <sheetData sheetId="2501" refreshError="1"/>
      <sheetData sheetId="2502" refreshError="1"/>
      <sheetData sheetId="2503" refreshError="1"/>
      <sheetData sheetId="2504" refreshError="1"/>
      <sheetData sheetId="2505" refreshError="1"/>
      <sheetData sheetId="2506" refreshError="1"/>
      <sheetData sheetId="2507" refreshError="1"/>
      <sheetData sheetId="2508" refreshError="1"/>
      <sheetData sheetId="2509" refreshError="1"/>
      <sheetData sheetId="2510" refreshError="1"/>
      <sheetData sheetId="2511" refreshError="1"/>
      <sheetData sheetId="2512" refreshError="1"/>
      <sheetData sheetId="2513" refreshError="1"/>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refreshError="1"/>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refreshError="1"/>
      <sheetData sheetId="2537" refreshError="1"/>
      <sheetData sheetId="2538" refreshError="1"/>
      <sheetData sheetId="2539" refreshError="1"/>
      <sheetData sheetId="2540" refreshError="1"/>
      <sheetData sheetId="2541" refreshError="1"/>
      <sheetData sheetId="2542" refreshError="1"/>
      <sheetData sheetId="2543" refreshError="1"/>
      <sheetData sheetId="2544" refreshError="1"/>
      <sheetData sheetId="2545" refreshError="1"/>
      <sheetData sheetId="2546" refreshError="1"/>
      <sheetData sheetId="2547" refreshError="1"/>
      <sheetData sheetId="2548" refreshError="1"/>
      <sheetData sheetId="2549" refreshError="1"/>
      <sheetData sheetId="2550" refreshError="1"/>
      <sheetData sheetId="2551" refreshError="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refreshError="1"/>
      <sheetData sheetId="2579" refreshError="1"/>
      <sheetData sheetId="2580" refreshError="1"/>
      <sheetData sheetId="2581" refreshError="1"/>
      <sheetData sheetId="2582" refreshError="1"/>
      <sheetData sheetId="2583" refreshError="1"/>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 sheetId="2594" refreshError="1"/>
      <sheetData sheetId="2595" refreshError="1"/>
      <sheetData sheetId="2596" refreshError="1"/>
      <sheetData sheetId="2597" refreshError="1"/>
      <sheetData sheetId="2598" refreshError="1"/>
      <sheetData sheetId="2599" refreshError="1"/>
      <sheetData sheetId="2600" refreshError="1"/>
      <sheetData sheetId="2601" refreshError="1"/>
      <sheetData sheetId="2602" refreshError="1"/>
      <sheetData sheetId="2603" refreshError="1"/>
      <sheetData sheetId="2604" refreshError="1"/>
      <sheetData sheetId="2605" refreshError="1"/>
      <sheetData sheetId="2606" refreshError="1"/>
      <sheetData sheetId="2607" refreshError="1"/>
      <sheetData sheetId="2608" refreshError="1"/>
      <sheetData sheetId="2609" refreshError="1"/>
      <sheetData sheetId="2610" refreshError="1"/>
      <sheetData sheetId="2611" refreshError="1"/>
      <sheetData sheetId="2612" refreshError="1"/>
      <sheetData sheetId="2613" refreshError="1"/>
      <sheetData sheetId="2614" refreshError="1"/>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efreshError="1"/>
      <sheetData sheetId="2630" refreshError="1"/>
      <sheetData sheetId="2631" refreshError="1"/>
      <sheetData sheetId="2632" refreshError="1"/>
      <sheetData sheetId="2633" refreshError="1"/>
      <sheetData sheetId="2634" refreshError="1"/>
      <sheetData sheetId="2635" refreshError="1"/>
      <sheetData sheetId="2636" refreshError="1"/>
      <sheetData sheetId="2637" refreshError="1"/>
      <sheetData sheetId="2638" refreshError="1"/>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efreshError="1"/>
      <sheetData sheetId="2652" refreshError="1"/>
      <sheetData sheetId="2653" refreshError="1"/>
      <sheetData sheetId="2654" refreshError="1"/>
      <sheetData sheetId="2655" refreshError="1"/>
      <sheetData sheetId="2656" refreshError="1"/>
      <sheetData sheetId="2657" refreshError="1"/>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efreshError="1"/>
      <sheetData sheetId="2682" refreshError="1"/>
      <sheetData sheetId="2683" refreshError="1"/>
      <sheetData sheetId="2684" refreshError="1"/>
      <sheetData sheetId="2685" refreshError="1"/>
      <sheetData sheetId="2686" refreshError="1"/>
      <sheetData sheetId="2687" refreshError="1"/>
      <sheetData sheetId="2688" refreshError="1"/>
      <sheetData sheetId="2689" refreshError="1"/>
      <sheetData sheetId="2690" refreshError="1"/>
      <sheetData sheetId="2691" refreshError="1"/>
      <sheetData sheetId="2692" refreshError="1"/>
      <sheetData sheetId="2693" refreshError="1"/>
      <sheetData sheetId="2694" refreshError="1"/>
      <sheetData sheetId="2695" refreshError="1"/>
      <sheetData sheetId="2696" refreshError="1"/>
      <sheetData sheetId="2697" refreshError="1"/>
      <sheetData sheetId="2698" refreshError="1"/>
      <sheetData sheetId="2699" refreshError="1"/>
      <sheetData sheetId="2700" refreshError="1"/>
      <sheetData sheetId="2701" refreshError="1"/>
      <sheetData sheetId="2702" refreshError="1"/>
      <sheetData sheetId="2703" refreshError="1"/>
      <sheetData sheetId="2704" refreshError="1"/>
      <sheetData sheetId="2705" refreshError="1"/>
      <sheetData sheetId="2706" refreshError="1"/>
      <sheetData sheetId="2707" refreshError="1"/>
      <sheetData sheetId="2708" refreshError="1"/>
      <sheetData sheetId="2709" refreshError="1"/>
      <sheetData sheetId="2710" refreshError="1"/>
      <sheetData sheetId="2711" refreshError="1"/>
      <sheetData sheetId="2712" refreshError="1"/>
      <sheetData sheetId="2713" refreshError="1"/>
      <sheetData sheetId="2714" refreshError="1"/>
      <sheetData sheetId="2715" refreshError="1"/>
      <sheetData sheetId="2716" refreshError="1"/>
      <sheetData sheetId="2717" refreshError="1"/>
      <sheetData sheetId="2718" refreshError="1"/>
      <sheetData sheetId="2719" refreshError="1"/>
      <sheetData sheetId="2720" refreshError="1"/>
      <sheetData sheetId="2721" refreshError="1"/>
      <sheetData sheetId="2722" refreshError="1"/>
      <sheetData sheetId="2723" refreshError="1"/>
      <sheetData sheetId="2724" refreshError="1"/>
      <sheetData sheetId="2725" refreshError="1"/>
      <sheetData sheetId="2726" refreshError="1"/>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efreshError="1"/>
      <sheetData sheetId="2738" refreshError="1"/>
      <sheetData sheetId="2739" refreshError="1"/>
      <sheetData sheetId="2740" refreshError="1"/>
      <sheetData sheetId="2741" refreshError="1"/>
      <sheetData sheetId="2742" refreshError="1"/>
      <sheetData sheetId="2743" refreshError="1"/>
      <sheetData sheetId="2744" refreshError="1"/>
      <sheetData sheetId="2745" refreshError="1"/>
      <sheetData sheetId="2746" refreshError="1"/>
      <sheetData sheetId="2747"/>
      <sheetData sheetId="2748"/>
      <sheetData sheetId="2749"/>
      <sheetData sheetId="2750"/>
      <sheetData sheetId="2751"/>
      <sheetData sheetId="2752"/>
      <sheetData sheetId="2753"/>
      <sheetData sheetId="2754"/>
      <sheetData sheetId="2755"/>
      <sheetData sheetId="2756"/>
      <sheetData sheetId="2757"/>
      <sheetData sheetId="2758"/>
      <sheetData sheetId="2759"/>
      <sheetData sheetId="2760"/>
      <sheetData sheetId="2761"/>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sheetData sheetId="2775"/>
      <sheetData sheetId="2776"/>
      <sheetData sheetId="2777"/>
      <sheetData sheetId="2778"/>
      <sheetData sheetId="2779"/>
      <sheetData sheetId="2780"/>
      <sheetData sheetId="2781"/>
      <sheetData sheetId="2782">
        <row r="8">
          <cell r="A8">
            <v>2.1</v>
          </cell>
        </row>
      </sheetData>
      <sheetData sheetId="2783">
        <row r="8">
          <cell r="A8">
            <v>3.1</v>
          </cell>
        </row>
      </sheetData>
      <sheetData sheetId="2784"/>
      <sheetData sheetId="2785"/>
      <sheetData sheetId="2786"/>
      <sheetData sheetId="2787"/>
      <sheetData sheetId="2788"/>
      <sheetData sheetId="2789">
        <row r="3">
          <cell r="A3">
            <v>1</v>
          </cell>
        </row>
      </sheetData>
      <sheetData sheetId="2790"/>
      <sheetData sheetId="2791"/>
      <sheetData sheetId="2792"/>
      <sheetData sheetId="2793"/>
      <sheetData sheetId="2794"/>
      <sheetData sheetId="2795"/>
      <sheetData sheetId="2796">
        <row r="1">
          <cell r="A1" t="str">
            <v>LISTADO DE INSUMOS GENERAL</v>
          </cell>
        </row>
      </sheetData>
      <sheetData sheetId="2797"/>
      <sheetData sheetId="2798"/>
      <sheetData sheetId="2799"/>
      <sheetData sheetId="2800"/>
      <sheetData sheetId="2801"/>
      <sheetData sheetId="2802"/>
      <sheetData sheetId="2803"/>
      <sheetData sheetId="2804"/>
      <sheetData sheetId="2805"/>
      <sheetData sheetId="2806"/>
      <sheetData sheetId="2807"/>
      <sheetData sheetId="2808"/>
      <sheetData sheetId="2809"/>
      <sheetData sheetId="2810"/>
      <sheetData sheetId="2811"/>
      <sheetData sheetId="2812">
        <row r="8">
          <cell r="A8">
            <v>2.1</v>
          </cell>
        </row>
      </sheetData>
      <sheetData sheetId="2813">
        <row r="8">
          <cell r="A8">
            <v>3.1</v>
          </cell>
        </row>
      </sheetData>
      <sheetData sheetId="2814"/>
      <sheetData sheetId="2815"/>
      <sheetData sheetId="2816"/>
      <sheetData sheetId="2817"/>
      <sheetData sheetId="2818"/>
      <sheetData sheetId="2819">
        <row r="3">
          <cell r="A3">
            <v>1</v>
          </cell>
        </row>
      </sheetData>
      <sheetData sheetId="2820"/>
      <sheetData sheetId="2821"/>
      <sheetData sheetId="2822"/>
      <sheetData sheetId="2823"/>
      <sheetData sheetId="2824"/>
      <sheetData sheetId="2825" refreshError="1"/>
      <sheetData sheetId="2826">
        <row r="1">
          <cell r="A1" t="str">
            <v>LISTADO DE INSUMOS GENERAL</v>
          </cell>
        </row>
      </sheetData>
      <sheetData sheetId="2827" refreshError="1"/>
      <sheetData sheetId="2828"/>
      <sheetData sheetId="2829" refreshError="1"/>
      <sheetData sheetId="2830" refreshError="1"/>
      <sheetData sheetId="2831" refreshError="1"/>
      <sheetData sheetId="2832" refreshError="1"/>
      <sheetData sheetId="2833" refreshError="1"/>
      <sheetData sheetId="2834" refreshError="1"/>
      <sheetData sheetId="2835" refreshError="1"/>
      <sheetData sheetId="2836" refreshError="1"/>
      <sheetData sheetId="2837" refreshError="1"/>
      <sheetData sheetId="2838" refreshError="1"/>
      <sheetData sheetId="2839" refreshError="1"/>
      <sheetData sheetId="2840" refreshError="1"/>
      <sheetData sheetId="2841" refreshError="1"/>
      <sheetData sheetId="2842" refreshError="1"/>
      <sheetData sheetId="2843" refreshError="1"/>
      <sheetData sheetId="2844" refreshError="1"/>
      <sheetData sheetId="2845" refreshError="1"/>
      <sheetData sheetId="2846" refreshError="1"/>
      <sheetData sheetId="2847" refreshError="1"/>
      <sheetData sheetId="2848" refreshError="1"/>
      <sheetData sheetId="2849" refreshError="1"/>
      <sheetData sheetId="2850" refreshError="1"/>
      <sheetData sheetId="2851" refreshError="1"/>
      <sheetData sheetId="2852" refreshError="1"/>
      <sheetData sheetId="2853" refreshError="1"/>
      <sheetData sheetId="2854" refreshError="1"/>
      <sheetData sheetId="2855" refreshError="1"/>
      <sheetData sheetId="2856" refreshError="1"/>
      <sheetData sheetId="2857" refreshError="1"/>
      <sheetData sheetId="2858" refreshError="1"/>
      <sheetData sheetId="2859" refreshError="1"/>
      <sheetData sheetId="2860" refreshError="1"/>
      <sheetData sheetId="2861" refreshError="1"/>
      <sheetData sheetId="2862" refreshError="1"/>
      <sheetData sheetId="2863" refreshError="1"/>
      <sheetData sheetId="2864" refreshError="1"/>
      <sheetData sheetId="2865" refreshError="1"/>
      <sheetData sheetId="2866" refreshError="1"/>
      <sheetData sheetId="2867" refreshError="1"/>
      <sheetData sheetId="2868" refreshError="1"/>
      <sheetData sheetId="2869" refreshError="1"/>
      <sheetData sheetId="2870" refreshError="1"/>
      <sheetData sheetId="2871" refreshError="1"/>
      <sheetData sheetId="2872" refreshError="1"/>
      <sheetData sheetId="2873" refreshError="1"/>
      <sheetData sheetId="2874" refreshError="1"/>
      <sheetData sheetId="2875" refreshError="1"/>
      <sheetData sheetId="2876" refreshError="1"/>
      <sheetData sheetId="2877" refreshError="1"/>
      <sheetData sheetId="2878" refreshError="1"/>
      <sheetData sheetId="2879" refreshError="1"/>
      <sheetData sheetId="2880" refreshError="1"/>
      <sheetData sheetId="2881" refreshError="1"/>
      <sheetData sheetId="2882" refreshError="1"/>
      <sheetData sheetId="2883" refreshError="1"/>
      <sheetData sheetId="2884" refreshError="1"/>
      <sheetData sheetId="2885" refreshError="1"/>
      <sheetData sheetId="2886" refreshError="1"/>
      <sheetData sheetId="2887" refreshError="1"/>
      <sheetData sheetId="2888" refreshError="1"/>
      <sheetData sheetId="2889" refreshError="1"/>
      <sheetData sheetId="2890" refreshError="1"/>
      <sheetData sheetId="2891" refreshError="1"/>
      <sheetData sheetId="2892" refreshError="1"/>
      <sheetData sheetId="2893" refreshError="1"/>
      <sheetData sheetId="2894" refreshError="1"/>
      <sheetData sheetId="2895" refreshError="1"/>
      <sheetData sheetId="2896" refreshError="1"/>
      <sheetData sheetId="2897" refreshError="1"/>
      <sheetData sheetId="2898" refreshError="1"/>
      <sheetData sheetId="2899" refreshError="1"/>
      <sheetData sheetId="2900" refreshError="1"/>
      <sheetData sheetId="2901" refreshError="1"/>
      <sheetData sheetId="2902" refreshError="1"/>
      <sheetData sheetId="2903" refreshError="1"/>
      <sheetData sheetId="2904" refreshError="1"/>
      <sheetData sheetId="2905" refreshError="1"/>
      <sheetData sheetId="2906" refreshError="1"/>
      <sheetData sheetId="2907" refreshError="1"/>
      <sheetData sheetId="2908" refreshError="1"/>
      <sheetData sheetId="2909" refreshError="1"/>
      <sheetData sheetId="2910" refreshError="1"/>
      <sheetData sheetId="2911" refreshError="1"/>
      <sheetData sheetId="2912" refreshError="1"/>
      <sheetData sheetId="2913" refreshError="1"/>
      <sheetData sheetId="2914" refreshError="1"/>
      <sheetData sheetId="2915" refreshError="1"/>
      <sheetData sheetId="2916" refreshError="1"/>
      <sheetData sheetId="2917" refreshError="1"/>
      <sheetData sheetId="2918" refreshError="1"/>
      <sheetData sheetId="2919" refreshError="1"/>
      <sheetData sheetId="2920" refreshError="1"/>
      <sheetData sheetId="2921" refreshError="1"/>
      <sheetData sheetId="2922" refreshError="1"/>
      <sheetData sheetId="2923" refreshError="1"/>
      <sheetData sheetId="2924" refreshError="1"/>
      <sheetData sheetId="2925" refreshError="1"/>
      <sheetData sheetId="2926" refreshError="1"/>
      <sheetData sheetId="2927" refreshError="1"/>
      <sheetData sheetId="2928" refreshError="1"/>
      <sheetData sheetId="2929" refreshError="1"/>
      <sheetData sheetId="2930" refreshError="1"/>
      <sheetData sheetId="2931" refreshError="1"/>
      <sheetData sheetId="2932" refreshError="1"/>
      <sheetData sheetId="2933" refreshError="1"/>
      <sheetData sheetId="2934" refreshError="1"/>
      <sheetData sheetId="2935" refreshError="1"/>
      <sheetData sheetId="2936" refreshError="1"/>
      <sheetData sheetId="2937" refreshError="1"/>
      <sheetData sheetId="2938" refreshError="1"/>
      <sheetData sheetId="2939" refreshError="1"/>
      <sheetData sheetId="2940" refreshError="1"/>
      <sheetData sheetId="2941" refreshError="1"/>
      <sheetData sheetId="2942" refreshError="1"/>
      <sheetData sheetId="2943" refreshError="1"/>
      <sheetData sheetId="2944" refreshError="1"/>
      <sheetData sheetId="2945" refreshError="1"/>
      <sheetData sheetId="2946" refreshError="1"/>
      <sheetData sheetId="2947" refreshError="1"/>
      <sheetData sheetId="2948" refreshError="1"/>
      <sheetData sheetId="2949" refreshError="1"/>
      <sheetData sheetId="2950" refreshError="1"/>
      <sheetData sheetId="2951" refreshError="1"/>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refreshError="1"/>
      <sheetData sheetId="2963" refreshError="1"/>
      <sheetData sheetId="2964" refreshError="1"/>
      <sheetData sheetId="2965" refreshError="1"/>
      <sheetData sheetId="2966" refreshError="1"/>
      <sheetData sheetId="2967" refreshError="1"/>
      <sheetData sheetId="2968" refreshError="1"/>
      <sheetData sheetId="2969" refreshError="1"/>
      <sheetData sheetId="2970" refreshError="1"/>
      <sheetData sheetId="2971" refreshError="1"/>
      <sheetData sheetId="2972" refreshError="1"/>
      <sheetData sheetId="2973" refreshError="1"/>
      <sheetData sheetId="2974" refreshError="1"/>
      <sheetData sheetId="2975" refreshError="1"/>
      <sheetData sheetId="2976" refreshError="1"/>
      <sheetData sheetId="2977" refreshError="1"/>
      <sheetData sheetId="2978" refreshError="1"/>
      <sheetData sheetId="2979" refreshError="1"/>
      <sheetData sheetId="2980" refreshError="1"/>
      <sheetData sheetId="2981" refreshError="1"/>
      <sheetData sheetId="2982" refreshError="1"/>
      <sheetData sheetId="2983" refreshError="1"/>
      <sheetData sheetId="2984" refreshError="1"/>
      <sheetData sheetId="2985" refreshError="1"/>
      <sheetData sheetId="2986" refreshError="1"/>
      <sheetData sheetId="2987" refreshError="1"/>
      <sheetData sheetId="2988" refreshError="1"/>
      <sheetData sheetId="2989" refreshError="1"/>
      <sheetData sheetId="2990" refreshError="1"/>
      <sheetData sheetId="2991" refreshError="1"/>
      <sheetData sheetId="2992" refreshError="1"/>
      <sheetData sheetId="2993" refreshError="1"/>
      <sheetData sheetId="2994" refreshError="1"/>
      <sheetData sheetId="2995" refreshError="1"/>
      <sheetData sheetId="2996" refreshError="1"/>
      <sheetData sheetId="2997" refreshError="1"/>
      <sheetData sheetId="2998" refreshError="1"/>
      <sheetData sheetId="2999" refreshError="1"/>
      <sheetData sheetId="3000" refreshError="1"/>
      <sheetData sheetId="3001" refreshError="1"/>
      <sheetData sheetId="3002" refreshError="1"/>
      <sheetData sheetId="3003" refreshError="1"/>
      <sheetData sheetId="3004" refreshError="1"/>
      <sheetData sheetId="3005" refreshError="1"/>
      <sheetData sheetId="3006" refreshError="1"/>
      <sheetData sheetId="3007" refreshError="1"/>
      <sheetData sheetId="3008" refreshError="1"/>
      <sheetData sheetId="3009" refreshError="1"/>
      <sheetData sheetId="3010" refreshError="1"/>
      <sheetData sheetId="3011" refreshError="1"/>
      <sheetData sheetId="3012" refreshError="1"/>
      <sheetData sheetId="3013" refreshError="1"/>
      <sheetData sheetId="3014" refreshError="1"/>
      <sheetData sheetId="3015" refreshError="1"/>
      <sheetData sheetId="3016"/>
      <sheetData sheetId="3017"/>
      <sheetData sheetId="3018"/>
      <sheetData sheetId="3019"/>
      <sheetData sheetId="3020"/>
      <sheetData sheetId="3021"/>
      <sheetData sheetId="3022"/>
      <sheetData sheetId="3023"/>
      <sheetData sheetId="3024"/>
      <sheetData sheetId="3025"/>
      <sheetData sheetId="3026"/>
      <sheetData sheetId="3027"/>
      <sheetData sheetId="3028"/>
      <sheetData sheetId="3029"/>
      <sheetData sheetId="3030"/>
      <sheetData sheetId="3031"/>
      <sheetData sheetId="3032"/>
      <sheetData sheetId="3033"/>
      <sheetData sheetId="3034"/>
      <sheetData sheetId="3035"/>
      <sheetData sheetId="3036"/>
      <sheetData sheetId="3037" refreshError="1"/>
      <sheetData sheetId="3038"/>
      <sheetData sheetId="3039"/>
      <sheetData sheetId="3040" refreshError="1"/>
      <sheetData sheetId="3041" refreshError="1"/>
      <sheetData sheetId="3042" refreshError="1"/>
      <sheetData sheetId="3043" refreshError="1"/>
      <sheetData sheetId="3044"/>
      <sheetData sheetId="3045" refreshError="1"/>
      <sheetData sheetId="3046" refreshError="1"/>
      <sheetData sheetId="3047" refreshError="1"/>
      <sheetData sheetId="3048" refreshError="1"/>
      <sheetData sheetId="3049" refreshError="1"/>
      <sheetData sheetId="3050" refreshError="1"/>
      <sheetData sheetId="3051" refreshError="1"/>
      <sheetData sheetId="3052" refreshError="1"/>
      <sheetData sheetId="3053" refreshError="1"/>
      <sheetData sheetId="3054" refreshError="1"/>
      <sheetData sheetId="3055" refreshError="1"/>
      <sheetData sheetId="3056" refreshError="1"/>
      <sheetData sheetId="3057" refreshError="1"/>
      <sheetData sheetId="3058" refreshError="1"/>
      <sheetData sheetId="3059" refreshError="1"/>
      <sheetData sheetId="3060" refreshError="1"/>
      <sheetData sheetId="3061"/>
      <sheetData sheetId="3062"/>
      <sheetData sheetId="3063"/>
      <sheetData sheetId="3064"/>
      <sheetData sheetId="3065"/>
      <sheetData sheetId="3066"/>
      <sheetData sheetId="3067"/>
      <sheetData sheetId="3068"/>
      <sheetData sheetId="3069"/>
      <sheetData sheetId="3070"/>
      <sheetData sheetId="3071"/>
      <sheetData sheetId="3072"/>
      <sheetData sheetId="3073"/>
      <sheetData sheetId="3074"/>
      <sheetData sheetId="3075"/>
      <sheetData sheetId="3076"/>
      <sheetData sheetId="3077"/>
      <sheetData sheetId="3078"/>
      <sheetData sheetId="3079"/>
      <sheetData sheetId="3080" refreshError="1"/>
      <sheetData sheetId="3081" refreshError="1"/>
      <sheetData sheetId="3082" refreshError="1"/>
      <sheetData sheetId="3083" refreshError="1"/>
      <sheetData sheetId="3084" refreshError="1"/>
      <sheetData sheetId="3085" refreshError="1"/>
      <sheetData sheetId="3086" refreshError="1"/>
      <sheetData sheetId="3087" refreshError="1"/>
      <sheetData sheetId="3088" refreshError="1"/>
      <sheetData sheetId="3089" refreshError="1"/>
      <sheetData sheetId="3090"/>
      <sheetData sheetId="3091"/>
      <sheetData sheetId="3092"/>
      <sheetData sheetId="3093"/>
      <sheetData sheetId="3094"/>
      <sheetData sheetId="3095"/>
      <sheetData sheetId="3096" refreshError="1"/>
      <sheetData sheetId="3097" refreshError="1"/>
      <sheetData sheetId="3098" refreshError="1"/>
      <sheetData sheetId="3099" refreshError="1"/>
      <sheetData sheetId="3100" refreshError="1"/>
      <sheetData sheetId="3101" refreshError="1"/>
      <sheetData sheetId="3102" refreshError="1"/>
      <sheetData sheetId="3103" refreshError="1"/>
      <sheetData sheetId="3104" refreshError="1"/>
      <sheetData sheetId="3105" refreshError="1"/>
      <sheetData sheetId="3106" refreshError="1"/>
      <sheetData sheetId="3107" refreshError="1"/>
      <sheetData sheetId="3108" refreshError="1"/>
      <sheetData sheetId="3109" refreshError="1"/>
      <sheetData sheetId="3110" refreshError="1"/>
      <sheetData sheetId="3111" refreshError="1"/>
      <sheetData sheetId="3112" refreshError="1"/>
      <sheetData sheetId="3113" refreshError="1"/>
      <sheetData sheetId="3114" refreshError="1"/>
      <sheetData sheetId="3115" refreshError="1"/>
      <sheetData sheetId="3116" refreshError="1"/>
      <sheetData sheetId="3117" refreshError="1"/>
      <sheetData sheetId="3118" refreshError="1"/>
      <sheetData sheetId="3119" refreshError="1"/>
      <sheetData sheetId="3120" refreshError="1"/>
      <sheetData sheetId="3121" refreshError="1"/>
      <sheetData sheetId="3122" refreshError="1"/>
      <sheetData sheetId="3123" refreshError="1"/>
      <sheetData sheetId="3124" refreshError="1"/>
      <sheetData sheetId="3125" refreshError="1"/>
      <sheetData sheetId="3126" refreshError="1"/>
      <sheetData sheetId="3127" refreshError="1"/>
      <sheetData sheetId="3128" refreshError="1"/>
      <sheetData sheetId="3129" refreshError="1"/>
      <sheetData sheetId="3130" refreshError="1"/>
      <sheetData sheetId="3131" refreshError="1"/>
      <sheetData sheetId="3132" refreshError="1"/>
      <sheetData sheetId="3133" refreshError="1"/>
      <sheetData sheetId="3134" refreshError="1"/>
      <sheetData sheetId="3135" refreshError="1"/>
      <sheetData sheetId="3136" refreshError="1"/>
      <sheetData sheetId="3137" refreshError="1"/>
      <sheetData sheetId="3138"/>
      <sheetData sheetId="3139"/>
      <sheetData sheetId="3140"/>
      <sheetData sheetId="3141"/>
      <sheetData sheetId="3142"/>
      <sheetData sheetId="3143"/>
      <sheetData sheetId="3144"/>
      <sheetData sheetId="3145"/>
      <sheetData sheetId="3146"/>
      <sheetData sheetId="3147"/>
      <sheetData sheetId="3148"/>
      <sheetData sheetId="3149"/>
      <sheetData sheetId="3150"/>
      <sheetData sheetId="3151"/>
      <sheetData sheetId="3152"/>
      <sheetData sheetId="3153"/>
      <sheetData sheetId="3154"/>
      <sheetData sheetId="3155"/>
      <sheetData sheetId="3156"/>
      <sheetData sheetId="3157"/>
      <sheetData sheetId="3158"/>
      <sheetData sheetId="3159"/>
      <sheetData sheetId="3160"/>
      <sheetData sheetId="3161"/>
      <sheetData sheetId="3162"/>
      <sheetData sheetId="3163"/>
      <sheetData sheetId="3164"/>
      <sheetData sheetId="3165"/>
      <sheetData sheetId="3166"/>
      <sheetData sheetId="3167"/>
      <sheetData sheetId="3168"/>
      <sheetData sheetId="3169"/>
      <sheetData sheetId="3170"/>
      <sheetData sheetId="3171"/>
      <sheetData sheetId="3172"/>
      <sheetData sheetId="3173"/>
      <sheetData sheetId="3174"/>
      <sheetData sheetId="3175"/>
      <sheetData sheetId="3176"/>
      <sheetData sheetId="3177"/>
      <sheetData sheetId="3178"/>
      <sheetData sheetId="3179"/>
      <sheetData sheetId="3180"/>
      <sheetData sheetId="3181"/>
      <sheetData sheetId="3182"/>
      <sheetData sheetId="3183"/>
      <sheetData sheetId="3184"/>
      <sheetData sheetId="3185"/>
      <sheetData sheetId="3186"/>
      <sheetData sheetId="3187"/>
      <sheetData sheetId="3188"/>
      <sheetData sheetId="3189"/>
      <sheetData sheetId="3190"/>
      <sheetData sheetId="3191"/>
      <sheetData sheetId="3192"/>
      <sheetData sheetId="3193"/>
      <sheetData sheetId="3194"/>
      <sheetData sheetId="3195"/>
      <sheetData sheetId="3196"/>
      <sheetData sheetId="3197"/>
      <sheetData sheetId="3198"/>
      <sheetData sheetId="3199"/>
      <sheetData sheetId="3200"/>
      <sheetData sheetId="3201"/>
      <sheetData sheetId="3202"/>
      <sheetData sheetId="3203"/>
      <sheetData sheetId="3204"/>
      <sheetData sheetId="3205"/>
      <sheetData sheetId="3206"/>
      <sheetData sheetId="3207"/>
      <sheetData sheetId="3208"/>
      <sheetData sheetId="3209"/>
      <sheetData sheetId="3210"/>
      <sheetData sheetId="3211"/>
      <sheetData sheetId="3212"/>
      <sheetData sheetId="3213"/>
      <sheetData sheetId="3214"/>
      <sheetData sheetId="3215"/>
      <sheetData sheetId="3216"/>
      <sheetData sheetId="3217"/>
      <sheetData sheetId="3218"/>
      <sheetData sheetId="3219"/>
      <sheetData sheetId="3220"/>
      <sheetData sheetId="3221"/>
      <sheetData sheetId="3222"/>
      <sheetData sheetId="3223"/>
      <sheetData sheetId="3224"/>
      <sheetData sheetId="3225"/>
      <sheetData sheetId="3226"/>
      <sheetData sheetId="3227"/>
      <sheetData sheetId="3228"/>
      <sheetData sheetId="3229"/>
      <sheetData sheetId="3230"/>
      <sheetData sheetId="3231"/>
      <sheetData sheetId="3232"/>
      <sheetData sheetId="3233"/>
      <sheetData sheetId="3234"/>
      <sheetData sheetId="3235"/>
      <sheetData sheetId="3236"/>
      <sheetData sheetId="3237"/>
      <sheetData sheetId="3238"/>
      <sheetData sheetId="3239"/>
      <sheetData sheetId="3240"/>
      <sheetData sheetId="3241"/>
      <sheetData sheetId="3242"/>
      <sheetData sheetId="3243"/>
      <sheetData sheetId="3244"/>
      <sheetData sheetId="3245"/>
      <sheetData sheetId="3246"/>
      <sheetData sheetId="3247"/>
      <sheetData sheetId="3248"/>
      <sheetData sheetId="3249"/>
      <sheetData sheetId="3250"/>
      <sheetData sheetId="3251"/>
      <sheetData sheetId="3252"/>
      <sheetData sheetId="3253"/>
      <sheetData sheetId="3254"/>
      <sheetData sheetId="3255"/>
      <sheetData sheetId="3256"/>
      <sheetData sheetId="3257"/>
      <sheetData sheetId="3258"/>
      <sheetData sheetId="3259"/>
      <sheetData sheetId="3260"/>
      <sheetData sheetId="3261"/>
      <sheetData sheetId="3262"/>
      <sheetData sheetId="3263"/>
      <sheetData sheetId="3264"/>
      <sheetData sheetId="3265"/>
      <sheetData sheetId="3266"/>
      <sheetData sheetId="3267"/>
      <sheetData sheetId="3268"/>
      <sheetData sheetId="3269"/>
      <sheetData sheetId="3270"/>
      <sheetData sheetId="3271"/>
      <sheetData sheetId="3272"/>
      <sheetData sheetId="3273"/>
      <sheetData sheetId="3274"/>
      <sheetData sheetId="3275"/>
      <sheetData sheetId="3276"/>
      <sheetData sheetId="3277"/>
      <sheetData sheetId="3278"/>
      <sheetData sheetId="3279"/>
      <sheetData sheetId="3280"/>
      <sheetData sheetId="3281"/>
      <sheetData sheetId="3282"/>
      <sheetData sheetId="3283"/>
      <sheetData sheetId="3284"/>
      <sheetData sheetId="3285"/>
      <sheetData sheetId="3286"/>
      <sheetData sheetId="3287"/>
      <sheetData sheetId="3288"/>
      <sheetData sheetId="3289"/>
      <sheetData sheetId="3290"/>
      <sheetData sheetId="3291"/>
      <sheetData sheetId="3292"/>
      <sheetData sheetId="3293"/>
      <sheetData sheetId="3294"/>
      <sheetData sheetId="3295"/>
      <sheetData sheetId="3296"/>
      <sheetData sheetId="3297"/>
      <sheetData sheetId="3298"/>
      <sheetData sheetId="3299"/>
      <sheetData sheetId="3300"/>
      <sheetData sheetId="3301"/>
      <sheetData sheetId="3302"/>
      <sheetData sheetId="3303"/>
      <sheetData sheetId="3304"/>
      <sheetData sheetId="3305"/>
      <sheetData sheetId="3306"/>
      <sheetData sheetId="3307"/>
      <sheetData sheetId="3308"/>
      <sheetData sheetId="3309"/>
      <sheetData sheetId="3310"/>
      <sheetData sheetId="3311"/>
      <sheetData sheetId="3312"/>
      <sheetData sheetId="3313"/>
      <sheetData sheetId="3314"/>
      <sheetData sheetId="3315"/>
      <sheetData sheetId="3316"/>
      <sheetData sheetId="3317"/>
      <sheetData sheetId="3318"/>
      <sheetData sheetId="3319"/>
      <sheetData sheetId="3320"/>
      <sheetData sheetId="3321"/>
      <sheetData sheetId="3322"/>
      <sheetData sheetId="3323"/>
      <sheetData sheetId="3324"/>
      <sheetData sheetId="3325"/>
      <sheetData sheetId="3326"/>
      <sheetData sheetId="3327"/>
      <sheetData sheetId="3328"/>
      <sheetData sheetId="3329"/>
      <sheetData sheetId="3330"/>
      <sheetData sheetId="3331"/>
      <sheetData sheetId="3332"/>
      <sheetData sheetId="3333"/>
      <sheetData sheetId="3334"/>
      <sheetData sheetId="3335"/>
      <sheetData sheetId="3336"/>
      <sheetData sheetId="3337"/>
      <sheetData sheetId="3338"/>
      <sheetData sheetId="3339"/>
      <sheetData sheetId="3340"/>
      <sheetData sheetId="3341"/>
      <sheetData sheetId="3342"/>
      <sheetData sheetId="3343"/>
      <sheetData sheetId="3344"/>
      <sheetData sheetId="3345"/>
      <sheetData sheetId="3346"/>
      <sheetData sheetId="3347"/>
      <sheetData sheetId="3348"/>
      <sheetData sheetId="3349"/>
      <sheetData sheetId="3350"/>
      <sheetData sheetId="3351"/>
      <sheetData sheetId="3352"/>
      <sheetData sheetId="3353"/>
      <sheetData sheetId="3354"/>
      <sheetData sheetId="3355"/>
      <sheetData sheetId="3356"/>
      <sheetData sheetId="3357"/>
      <sheetData sheetId="3358"/>
      <sheetData sheetId="3359"/>
      <sheetData sheetId="3360"/>
      <sheetData sheetId="3361"/>
      <sheetData sheetId="3362">
        <row r="1">
          <cell r="A1" t="str">
            <v>ITEM</v>
          </cell>
        </row>
      </sheetData>
      <sheetData sheetId="3363">
        <row r="1">
          <cell r="A1" t="str">
            <v>EQUIPO</v>
          </cell>
        </row>
      </sheetData>
      <sheetData sheetId="3364">
        <row r="1">
          <cell r="A1" t="str">
            <v>ADMINISTRACION</v>
          </cell>
        </row>
      </sheetData>
      <sheetData sheetId="3365"/>
      <sheetData sheetId="3366"/>
      <sheetData sheetId="3367"/>
      <sheetData sheetId="3368"/>
      <sheetData sheetId="3369"/>
      <sheetData sheetId="3370"/>
      <sheetData sheetId="3371"/>
      <sheetData sheetId="3372"/>
      <sheetData sheetId="3373"/>
      <sheetData sheetId="3374"/>
      <sheetData sheetId="3375"/>
      <sheetData sheetId="3376"/>
      <sheetData sheetId="3377"/>
      <sheetData sheetId="3378"/>
      <sheetData sheetId="3379"/>
      <sheetData sheetId="3380"/>
      <sheetData sheetId="3381"/>
      <sheetData sheetId="3382"/>
      <sheetData sheetId="3383">
        <row r="1">
          <cell r="A1" t="str">
            <v>ITEM</v>
          </cell>
        </row>
      </sheetData>
      <sheetData sheetId="3384">
        <row r="1">
          <cell r="A1" t="str">
            <v>EQUIPO</v>
          </cell>
        </row>
      </sheetData>
      <sheetData sheetId="3385">
        <row r="1">
          <cell r="A1" t="str">
            <v>ADMINISTRACION</v>
          </cell>
        </row>
      </sheetData>
      <sheetData sheetId="3386"/>
      <sheetData sheetId="3387"/>
      <sheetData sheetId="3388"/>
      <sheetData sheetId="3389"/>
      <sheetData sheetId="3390"/>
      <sheetData sheetId="3391">
        <row r="1">
          <cell r="A1" t="str">
            <v>ITEM</v>
          </cell>
        </row>
      </sheetData>
      <sheetData sheetId="3392">
        <row r="1">
          <cell r="A1" t="str">
            <v>EQUIPO</v>
          </cell>
        </row>
      </sheetData>
      <sheetData sheetId="3393">
        <row r="1">
          <cell r="A1" t="str">
            <v>ADMINISTRACION</v>
          </cell>
        </row>
      </sheetData>
      <sheetData sheetId="3394"/>
      <sheetData sheetId="3395"/>
      <sheetData sheetId="3396"/>
      <sheetData sheetId="3397"/>
      <sheetData sheetId="3398"/>
      <sheetData sheetId="3399"/>
      <sheetData sheetId="3400"/>
      <sheetData sheetId="3401"/>
      <sheetData sheetId="3402">
        <row r="1">
          <cell r="A1" t="str">
            <v>ITEM</v>
          </cell>
        </row>
      </sheetData>
      <sheetData sheetId="3403">
        <row r="1">
          <cell r="A1" t="str">
            <v>EQUIPO</v>
          </cell>
        </row>
      </sheetData>
      <sheetData sheetId="3404">
        <row r="1">
          <cell r="A1" t="str">
            <v>ADMINISTRACION</v>
          </cell>
        </row>
      </sheetData>
      <sheetData sheetId="3405"/>
      <sheetData sheetId="3406"/>
      <sheetData sheetId="3407"/>
      <sheetData sheetId="3408"/>
      <sheetData sheetId="3409"/>
      <sheetData sheetId="3410"/>
      <sheetData sheetId="3411"/>
      <sheetData sheetId="3412"/>
      <sheetData sheetId="3413"/>
      <sheetData sheetId="3414"/>
      <sheetData sheetId="3415"/>
      <sheetData sheetId="3416" refreshError="1"/>
      <sheetData sheetId="3417" refreshError="1"/>
      <sheetData sheetId="3418" refreshError="1"/>
      <sheetData sheetId="3419" refreshError="1"/>
      <sheetData sheetId="3420" refreshError="1"/>
      <sheetData sheetId="3421" refreshError="1"/>
      <sheetData sheetId="3422" refreshError="1"/>
      <sheetData sheetId="3423" refreshError="1"/>
      <sheetData sheetId="3424" refreshError="1"/>
      <sheetData sheetId="3425" refreshError="1"/>
      <sheetData sheetId="3426" refreshError="1"/>
      <sheetData sheetId="3427" refreshError="1"/>
      <sheetData sheetId="3428" refreshError="1"/>
      <sheetData sheetId="3429" refreshError="1"/>
      <sheetData sheetId="3430" refreshError="1"/>
      <sheetData sheetId="3431" refreshError="1"/>
      <sheetData sheetId="3432" refreshError="1"/>
      <sheetData sheetId="3433"/>
      <sheetData sheetId="3434" refreshError="1"/>
      <sheetData sheetId="3435" refreshError="1"/>
      <sheetData sheetId="3436" refreshError="1"/>
      <sheetData sheetId="3437" refreshError="1"/>
      <sheetData sheetId="3438" refreshError="1"/>
      <sheetData sheetId="3439" refreshError="1"/>
      <sheetData sheetId="3440" refreshError="1"/>
      <sheetData sheetId="3441" refreshError="1"/>
      <sheetData sheetId="3442" refreshError="1"/>
      <sheetData sheetId="3443"/>
      <sheetData sheetId="3444" refreshError="1"/>
      <sheetData sheetId="3445" refreshError="1"/>
      <sheetData sheetId="3446" refreshError="1"/>
      <sheetData sheetId="3447" refreshError="1"/>
      <sheetData sheetId="3448"/>
      <sheetData sheetId="3449" refreshError="1"/>
      <sheetData sheetId="3450" refreshError="1"/>
      <sheetData sheetId="3451" refreshError="1"/>
      <sheetData sheetId="3452" refreshError="1"/>
      <sheetData sheetId="3453" refreshError="1"/>
      <sheetData sheetId="3454" refreshError="1"/>
      <sheetData sheetId="3455"/>
      <sheetData sheetId="3456" refreshError="1"/>
      <sheetData sheetId="3457" refreshError="1"/>
      <sheetData sheetId="3458" refreshError="1"/>
      <sheetData sheetId="3459" refreshError="1"/>
      <sheetData sheetId="3460" refreshError="1"/>
      <sheetData sheetId="3461" refreshError="1"/>
      <sheetData sheetId="3462" refreshError="1"/>
      <sheetData sheetId="3463" refreshError="1"/>
      <sheetData sheetId="3464" refreshError="1"/>
      <sheetData sheetId="3465"/>
      <sheetData sheetId="3466"/>
      <sheetData sheetId="3467"/>
      <sheetData sheetId="3468"/>
      <sheetData sheetId="3469"/>
      <sheetData sheetId="3470" refreshError="1"/>
      <sheetData sheetId="3471" refreshError="1"/>
      <sheetData sheetId="3472" refreshError="1"/>
      <sheetData sheetId="3473" refreshError="1"/>
      <sheetData sheetId="3474" refreshError="1"/>
      <sheetData sheetId="3475" refreshError="1"/>
      <sheetData sheetId="3476" refreshError="1"/>
      <sheetData sheetId="3477" refreshError="1"/>
      <sheetData sheetId="3478" refreshError="1"/>
      <sheetData sheetId="3479" refreshError="1"/>
      <sheetData sheetId="3480" refreshError="1"/>
      <sheetData sheetId="3481" refreshError="1"/>
      <sheetData sheetId="3482" refreshError="1"/>
      <sheetData sheetId="3483" refreshError="1"/>
      <sheetData sheetId="3484" refreshError="1"/>
      <sheetData sheetId="3485" refreshError="1"/>
      <sheetData sheetId="3486" refreshError="1"/>
      <sheetData sheetId="3487" refreshError="1"/>
      <sheetData sheetId="3488" refreshError="1"/>
      <sheetData sheetId="3489" refreshError="1"/>
      <sheetData sheetId="3490" refreshError="1"/>
      <sheetData sheetId="3491" refreshError="1"/>
      <sheetData sheetId="3492" refreshError="1"/>
      <sheetData sheetId="3493" refreshError="1"/>
      <sheetData sheetId="3494" refreshError="1"/>
      <sheetData sheetId="3495" refreshError="1"/>
      <sheetData sheetId="3496" refreshError="1"/>
      <sheetData sheetId="3497" refreshError="1"/>
      <sheetData sheetId="3498" refreshError="1"/>
      <sheetData sheetId="3499" refreshError="1"/>
      <sheetData sheetId="3500" refreshError="1"/>
      <sheetData sheetId="3501" refreshError="1"/>
      <sheetData sheetId="3502" refreshError="1"/>
      <sheetData sheetId="3503" refreshError="1"/>
      <sheetData sheetId="3504" refreshError="1"/>
      <sheetData sheetId="3505" refreshError="1"/>
      <sheetData sheetId="3506" refreshError="1"/>
      <sheetData sheetId="3507" refreshError="1"/>
      <sheetData sheetId="3508" refreshError="1"/>
      <sheetData sheetId="3509" refreshError="1"/>
      <sheetData sheetId="3510" refreshError="1"/>
      <sheetData sheetId="3511" refreshError="1"/>
      <sheetData sheetId="3512" refreshError="1"/>
      <sheetData sheetId="3513" refreshError="1"/>
      <sheetData sheetId="3514" refreshError="1"/>
      <sheetData sheetId="3515" refreshError="1"/>
      <sheetData sheetId="3516" refreshError="1"/>
      <sheetData sheetId="3517" refreshError="1"/>
      <sheetData sheetId="3518" refreshError="1"/>
      <sheetData sheetId="3519" refreshError="1"/>
      <sheetData sheetId="3520" refreshError="1"/>
      <sheetData sheetId="3521" refreshError="1"/>
      <sheetData sheetId="3522" refreshError="1"/>
      <sheetData sheetId="3523" refreshError="1"/>
      <sheetData sheetId="3524" refreshError="1"/>
      <sheetData sheetId="3525" refreshError="1"/>
      <sheetData sheetId="3526" refreshError="1"/>
      <sheetData sheetId="3527" refreshError="1"/>
      <sheetData sheetId="3528" refreshError="1"/>
      <sheetData sheetId="3529" refreshError="1"/>
      <sheetData sheetId="3530" refreshError="1"/>
      <sheetData sheetId="3531" refreshError="1"/>
      <sheetData sheetId="3532" refreshError="1"/>
      <sheetData sheetId="3533" refreshError="1"/>
      <sheetData sheetId="3534" refreshError="1"/>
      <sheetData sheetId="3535" refreshError="1"/>
      <sheetData sheetId="3536" refreshError="1"/>
      <sheetData sheetId="3537" refreshError="1"/>
      <sheetData sheetId="3538" refreshError="1"/>
      <sheetData sheetId="3539" refreshError="1"/>
      <sheetData sheetId="3540" refreshError="1"/>
      <sheetData sheetId="3541" refreshError="1"/>
      <sheetData sheetId="3542" refreshError="1"/>
      <sheetData sheetId="3543" refreshError="1"/>
      <sheetData sheetId="3544" refreshError="1"/>
      <sheetData sheetId="3545" refreshError="1"/>
      <sheetData sheetId="3546" refreshError="1"/>
      <sheetData sheetId="3547" refreshError="1"/>
      <sheetData sheetId="3548" refreshError="1"/>
      <sheetData sheetId="3549" refreshError="1"/>
      <sheetData sheetId="3550" refreshError="1"/>
      <sheetData sheetId="3551" refreshError="1"/>
      <sheetData sheetId="3552" refreshError="1"/>
      <sheetData sheetId="3553" refreshError="1"/>
      <sheetData sheetId="3554" refreshError="1"/>
      <sheetData sheetId="3555" refreshError="1"/>
      <sheetData sheetId="3556" refreshError="1"/>
      <sheetData sheetId="3557" refreshError="1"/>
      <sheetData sheetId="3558" refreshError="1"/>
      <sheetData sheetId="3559" refreshError="1"/>
      <sheetData sheetId="3560" refreshError="1"/>
      <sheetData sheetId="3561" refreshError="1"/>
      <sheetData sheetId="3562" refreshError="1"/>
      <sheetData sheetId="3563" refreshError="1"/>
      <sheetData sheetId="3564" refreshError="1"/>
      <sheetData sheetId="3565" refreshError="1"/>
      <sheetData sheetId="3566" refreshError="1"/>
      <sheetData sheetId="3567" refreshError="1"/>
      <sheetData sheetId="3568" refreshError="1"/>
      <sheetData sheetId="3569" refreshError="1"/>
      <sheetData sheetId="3570" refreshError="1"/>
      <sheetData sheetId="3571" refreshError="1"/>
      <sheetData sheetId="3572" refreshError="1"/>
      <sheetData sheetId="3573" refreshError="1"/>
      <sheetData sheetId="3574" refreshError="1"/>
      <sheetData sheetId="3575" refreshError="1"/>
      <sheetData sheetId="3576" refreshError="1"/>
      <sheetData sheetId="3577" refreshError="1"/>
      <sheetData sheetId="3578" refreshError="1"/>
      <sheetData sheetId="3579" refreshError="1"/>
      <sheetData sheetId="3580" refreshError="1"/>
      <sheetData sheetId="3581" refreshError="1"/>
      <sheetData sheetId="3582" refreshError="1"/>
      <sheetData sheetId="3583" refreshError="1"/>
      <sheetData sheetId="3584" refreshError="1"/>
      <sheetData sheetId="3585" refreshError="1"/>
      <sheetData sheetId="3586" refreshError="1"/>
      <sheetData sheetId="3587" refreshError="1"/>
      <sheetData sheetId="3588" refreshError="1"/>
      <sheetData sheetId="3589" refreshError="1"/>
      <sheetData sheetId="3590" refreshError="1"/>
      <sheetData sheetId="3591" refreshError="1"/>
      <sheetData sheetId="3592" refreshError="1"/>
      <sheetData sheetId="3593" refreshError="1"/>
      <sheetData sheetId="3594" refreshError="1"/>
      <sheetData sheetId="3595" refreshError="1"/>
      <sheetData sheetId="3596" refreshError="1"/>
      <sheetData sheetId="3597" refreshError="1"/>
      <sheetData sheetId="3598" refreshError="1"/>
      <sheetData sheetId="3599" refreshError="1"/>
      <sheetData sheetId="3600" refreshError="1"/>
      <sheetData sheetId="3601" refreshError="1"/>
      <sheetData sheetId="3602" refreshError="1"/>
      <sheetData sheetId="3603" refreshError="1"/>
      <sheetData sheetId="3604" refreshError="1"/>
      <sheetData sheetId="3605" refreshError="1"/>
      <sheetData sheetId="3606" refreshError="1"/>
      <sheetData sheetId="3607" refreshError="1"/>
      <sheetData sheetId="3608" refreshError="1"/>
      <sheetData sheetId="3609" refreshError="1"/>
      <sheetData sheetId="3610" refreshError="1"/>
      <sheetData sheetId="3611" refreshError="1"/>
      <sheetData sheetId="3612" refreshError="1"/>
      <sheetData sheetId="3613" refreshError="1"/>
      <sheetData sheetId="3614" refreshError="1"/>
      <sheetData sheetId="3615" refreshError="1"/>
      <sheetData sheetId="3616" refreshError="1"/>
      <sheetData sheetId="3617" refreshError="1"/>
      <sheetData sheetId="3618" refreshError="1"/>
      <sheetData sheetId="3619" refreshError="1"/>
      <sheetData sheetId="3620" refreshError="1"/>
      <sheetData sheetId="3621" refreshError="1"/>
      <sheetData sheetId="3622" refreshError="1"/>
      <sheetData sheetId="3623" refreshError="1"/>
      <sheetData sheetId="3624" refreshError="1"/>
      <sheetData sheetId="3625" refreshError="1"/>
      <sheetData sheetId="3626" refreshError="1"/>
      <sheetData sheetId="3627" refreshError="1"/>
      <sheetData sheetId="3628" refreshError="1"/>
      <sheetData sheetId="3629" refreshError="1"/>
      <sheetData sheetId="3630" refreshError="1"/>
      <sheetData sheetId="3631" refreshError="1"/>
      <sheetData sheetId="3632" refreshError="1"/>
      <sheetData sheetId="3633" refreshError="1"/>
      <sheetData sheetId="3634"/>
      <sheetData sheetId="3635" refreshError="1"/>
      <sheetData sheetId="3636"/>
      <sheetData sheetId="3637"/>
      <sheetData sheetId="3638"/>
      <sheetData sheetId="3639"/>
      <sheetData sheetId="3640"/>
      <sheetData sheetId="3641" refreshError="1"/>
      <sheetData sheetId="3642" refreshError="1"/>
      <sheetData sheetId="3643" refreshError="1"/>
      <sheetData sheetId="3644" refreshError="1"/>
      <sheetData sheetId="3645" refreshError="1"/>
      <sheetData sheetId="3646" refreshError="1"/>
      <sheetData sheetId="3647" refreshError="1"/>
      <sheetData sheetId="3648" refreshError="1"/>
      <sheetData sheetId="3649" refreshError="1"/>
      <sheetData sheetId="3650" refreshError="1"/>
      <sheetData sheetId="3651" refreshError="1"/>
      <sheetData sheetId="3652"/>
      <sheetData sheetId="3653" refreshError="1"/>
      <sheetData sheetId="3654" refreshError="1"/>
      <sheetData sheetId="3655" refreshError="1"/>
      <sheetData sheetId="3656" refreshError="1"/>
      <sheetData sheetId="3657" refreshError="1"/>
      <sheetData sheetId="3658" refreshError="1"/>
      <sheetData sheetId="3659" refreshError="1"/>
      <sheetData sheetId="3660" refreshError="1"/>
      <sheetData sheetId="3661" refreshError="1"/>
      <sheetData sheetId="3662" refreshError="1"/>
      <sheetData sheetId="3663" refreshError="1"/>
      <sheetData sheetId="3664" refreshError="1"/>
      <sheetData sheetId="3665" refreshError="1"/>
      <sheetData sheetId="3666" refreshError="1"/>
      <sheetData sheetId="3667" refreshError="1"/>
      <sheetData sheetId="3668" refreshError="1"/>
      <sheetData sheetId="3669" refreshError="1"/>
      <sheetData sheetId="3670" refreshError="1"/>
      <sheetData sheetId="3671" refreshError="1"/>
      <sheetData sheetId="3672" refreshError="1"/>
      <sheetData sheetId="3673" refreshError="1"/>
      <sheetData sheetId="3674" refreshError="1"/>
      <sheetData sheetId="3675" refreshError="1"/>
      <sheetData sheetId="3676" refreshError="1"/>
      <sheetData sheetId="3677" refreshError="1"/>
      <sheetData sheetId="3678" refreshError="1"/>
      <sheetData sheetId="3679" refreshError="1"/>
      <sheetData sheetId="3680" refreshError="1"/>
      <sheetData sheetId="3681" refreshError="1"/>
      <sheetData sheetId="3682" refreshError="1"/>
      <sheetData sheetId="3683" refreshError="1"/>
      <sheetData sheetId="3684" refreshError="1"/>
      <sheetData sheetId="3685" refreshError="1"/>
      <sheetData sheetId="3686"/>
      <sheetData sheetId="3687"/>
      <sheetData sheetId="3688"/>
      <sheetData sheetId="3689"/>
      <sheetData sheetId="3690"/>
      <sheetData sheetId="3691" refreshError="1"/>
      <sheetData sheetId="3692" refreshError="1"/>
      <sheetData sheetId="3693" refreshError="1"/>
      <sheetData sheetId="3694" refreshError="1"/>
      <sheetData sheetId="3695" refreshError="1"/>
      <sheetData sheetId="3696" refreshError="1"/>
      <sheetData sheetId="3697"/>
      <sheetData sheetId="3698"/>
      <sheetData sheetId="3699"/>
      <sheetData sheetId="3700"/>
      <sheetData sheetId="3701"/>
      <sheetData sheetId="3702"/>
      <sheetData sheetId="3703"/>
      <sheetData sheetId="3704"/>
      <sheetData sheetId="3705"/>
      <sheetData sheetId="3706"/>
      <sheetData sheetId="3707"/>
      <sheetData sheetId="3708"/>
      <sheetData sheetId="3709"/>
      <sheetData sheetId="3710"/>
      <sheetData sheetId="3711"/>
      <sheetData sheetId="3712"/>
      <sheetData sheetId="3713"/>
      <sheetData sheetId="3714" refreshError="1"/>
      <sheetData sheetId="3715"/>
      <sheetData sheetId="3716"/>
      <sheetData sheetId="3717"/>
      <sheetData sheetId="3718"/>
      <sheetData sheetId="3719"/>
      <sheetData sheetId="3720"/>
      <sheetData sheetId="3721"/>
      <sheetData sheetId="3722"/>
      <sheetData sheetId="3723"/>
      <sheetData sheetId="3724"/>
      <sheetData sheetId="3725"/>
      <sheetData sheetId="3726"/>
      <sheetData sheetId="3727"/>
      <sheetData sheetId="3728"/>
      <sheetData sheetId="3729"/>
      <sheetData sheetId="3730"/>
      <sheetData sheetId="3731" refreshError="1"/>
      <sheetData sheetId="3732"/>
      <sheetData sheetId="3733"/>
      <sheetData sheetId="3734"/>
      <sheetData sheetId="3735"/>
      <sheetData sheetId="3736"/>
      <sheetData sheetId="3737"/>
      <sheetData sheetId="3738"/>
      <sheetData sheetId="3739"/>
      <sheetData sheetId="3740" refreshError="1"/>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sheetData sheetId="3755"/>
      <sheetData sheetId="3756"/>
      <sheetData sheetId="3757"/>
      <sheetData sheetId="3758" refreshError="1"/>
      <sheetData sheetId="3759" refreshError="1"/>
      <sheetData sheetId="3760"/>
      <sheetData sheetId="3761" refreshError="1"/>
      <sheetData sheetId="3762" refreshError="1"/>
      <sheetData sheetId="3763" refreshError="1"/>
      <sheetData sheetId="3764" refreshError="1"/>
      <sheetData sheetId="3765" refreshError="1"/>
      <sheetData sheetId="3766" refreshError="1"/>
      <sheetData sheetId="3767" refreshError="1"/>
      <sheetData sheetId="3768">
        <row r="36">
          <cell r="G36">
            <v>310000.00000097335</v>
          </cell>
        </row>
      </sheetData>
      <sheetData sheetId="3769"/>
      <sheetData sheetId="3770"/>
      <sheetData sheetId="3771"/>
      <sheetData sheetId="3772"/>
      <sheetData sheetId="3773"/>
      <sheetData sheetId="3774"/>
      <sheetData sheetId="3775"/>
      <sheetData sheetId="3776"/>
      <sheetData sheetId="3777"/>
      <sheetData sheetId="3778"/>
      <sheetData sheetId="3779"/>
      <sheetData sheetId="3780"/>
      <sheetData sheetId="3781"/>
      <sheetData sheetId="3782"/>
      <sheetData sheetId="3783"/>
      <sheetData sheetId="3784"/>
      <sheetData sheetId="3785"/>
      <sheetData sheetId="3786"/>
      <sheetData sheetId="3787"/>
      <sheetData sheetId="3788"/>
      <sheetData sheetId="3789"/>
      <sheetData sheetId="3790"/>
      <sheetData sheetId="3791"/>
      <sheetData sheetId="3792"/>
      <sheetData sheetId="3793"/>
      <sheetData sheetId="3794"/>
      <sheetData sheetId="3795"/>
      <sheetData sheetId="3796"/>
      <sheetData sheetId="3797"/>
      <sheetData sheetId="3798"/>
      <sheetData sheetId="3799"/>
      <sheetData sheetId="3800"/>
      <sheetData sheetId="3801"/>
      <sheetData sheetId="3802"/>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refreshError="1"/>
      <sheetData sheetId="3816" refreshError="1"/>
      <sheetData sheetId="3817" refreshError="1"/>
      <sheetData sheetId="3818" refreshError="1"/>
      <sheetData sheetId="3819" refreshError="1"/>
      <sheetData sheetId="3820" refreshError="1"/>
      <sheetData sheetId="3821" refreshError="1"/>
      <sheetData sheetId="3822" refreshError="1"/>
      <sheetData sheetId="3823" refreshError="1"/>
      <sheetData sheetId="3824" refreshError="1"/>
      <sheetData sheetId="3825" refreshError="1"/>
      <sheetData sheetId="3826" refreshError="1"/>
      <sheetData sheetId="3827" refreshError="1"/>
      <sheetData sheetId="3828" refreshError="1"/>
      <sheetData sheetId="3829" refreshError="1"/>
      <sheetData sheetId="3830" refreshError="1"/>
      <sheetData sheetId="3831" refreshError="1"/>
      <sheetData sheetId="3832" refreshError="1"/>
      <sheetData sheetId="3833"/>
      <sheetData sheetId="3834" refreshError="1"/>
      <sheetData sheetId="3835" refreshError="1"/>
      <sheetData sheetId="3836" refreshError="1"/>
      <sheetData sheetId="3837" refreshError="1"/>
      <sheetData sheetId="3838" refreshError="1"/>
      <sheetData sheetId="3839" refreshError="1"/>
      <sheetData sheetId="3840" refreshError="1"/>
      <sheetData sheetId="3841" refreshError="1"/>
      <sheetData sheetId="3842" refreshError="1"/>
      <sheetData sheetId="3843" refreshError="1"/>
      <sheetData sheetId="3844" refreshError="1"/>
      <sheetData sheetId="3845" refreshError="1"/>
      <sheetData sheetId="3846" refreshError="1"/>
      <sheetData sheetId="3847" refreshError="1"/>
      <sheetData sheetId="3848" refreshError="1"/>
      <sheetData sheetId="3849" refreshError="1"/>
      <sheetData sheetId="3850" refreshError="1"/>
      <sheetData sheetId="3851" refreshError="1"/>
      <sheetData sheetId="3852" refreshError="1"/>
      <sheetData sheetId="3853" refreshError="1"/>
      <sheetData sheetId="3854" refreshError="1"/>
      <sheetData sheetId="3855" refreshError="1"/>
      <sheetData sheetId="3856" refreshError="1"/>
      <sheetData sheetId="3857" refreshError="1"/>
      <sheetData sheetId="3858" refreshError="1"/>
      <sheetData sheetId="3859" refreshError="1"/>
      <sheetData sheetId="3860" refreshError="1"/>
      <sheetData sheetId="3861" refreshError="1"/>
      <sheetData sheetId="3862" refreshError="1"/>
      <sheetData sheetId="3863" refreshError="1"/>
      <sheetData sheetId="3864" refreshError="1"/>
      <sheetData sheetId="3865" refreshError="1"/>
      <sheetData sheetId="3866" refreshError="1"/>
      <sheetData sheetId="3867" refreshError="1"/>
      <sheetData sheetId="3868" refreshError="1"/>
      <sheetData sheetId="3869" refreshError="1"/>
      <sheetData sheetId="3870" refreshError="1"/>
      <sheetData sheetId="3871" refreshError="1"/>
      <sheetData sheetId="3872" refreshError="1"/>
      <sheetData sheetId="3873" refreshError="1"/>
      <sheetData sheetId="3874" refreshError="1"/>
      <sheetData sheetId="3875" refreshError="1"/>
      <sheetData sheetId="3876" refreshError="1"/>
      <sheetData sheetId="3877" refreshError="1"/>
      <sheetData sheetId="3878" refreshError="1"/>
      <sheetData sheetId="3879" refreshError="1"/>
      <sheetData sheetId="3880" refreshError="1"/>
      <sheetData sheetId="3881" refreshError="1"/>
      <sheetData sheetId="3882" refreshError="1"/>
      <sheetData sheetId="3883" refreshError="1"/>
      <sheetData sheetId="3884" refreshError="1"/>
      <sheetData sheetId="3885" refreshError="1"/>
      <sheetData sheetId="3886" refreshError="1"/>
      <sheetData sheetId="3887" refreshError="1"/>
      <sheetData sheetId="3888" refreshError="1"/>
      <sheetData sheetId="3889" refreshError="1"/>
      <sheetData sheetId="3890" refreshError="1"/>
      <sheetData sheetId="3891" refreshError="1"/>
      <sheetData sheetId="3892" refreshError="1"/>
      <sheetData sheetId="3893" refreshError="1"/>
      <sheetData sheetId="3894" refreshError="1"/>
      <sheetData sheetId="3895" refreshError="1"/>
      <sheetData sheetId="3896" refreshError="1"/>
      <sheetData sheetId="3897" refreshError="1"/>
      <sheetData sheetId="3898" refreshError="1"/>
      <sheetData sheetId="3899" refreshError="1"/>
      <sheetData sheetId="3900" refreshError="1"/>
      <sheetData sheetId="3901" refreshError="1"/>
      <sheetData sheetId="3902" refreshError="1"/>
      <sheetData sheetId="3903" refreshError="1"/>
      <sheetData sheetId="3904" refreshError="1"/>
      <sheetData sheetId="3905" refreshError="1"/>
      <sheetData sheetId="3906" refreshError="1"/>
      <sheetData sheetId="3907" refreshError="1"/>
      <sheetData sheetId="3908" refreshError="1"/>
      <sheetData sheetId="3909" refreshError="1"/>
      <sheetData sheetId="3910" refreshError="1"/>
      <sheetData sheetId="3911" refreshError="1"/>
      <sheetData sheetId="3912" refreshError="1"/>
      <sheetData sheetId="3913" refreshError="1"/>
      <sheetData sheetId="3914" refreshError="1"/>
      <sheetData sheetId="3915" refreshError="1"/>
      <sheetData sheetId="3916" refreshError="1"/>
      <sheetData sheetId="3917" refreshError="1"/>
      <sheetData sheetId="3918" refreshError="1"/>
      <sheetData sheetId="3919" refreshError="1"/>
      <sheetData sheetId="3920" refreshError="1"/>
      <sheetData sheetId="3921" refreshError="1"/>
      <sheetData sheetId="3922" refreshError="1"/>
      <sheetData sheetId="3923" refreshError="1"/>
      <sheetData sheetId="3924" refreshError="1"/>
      <sheetData sheetId="3925" refreshError="1"/>
      <sheetData sheetId="3926" refreshError="1"/>
      <sheetData sheetId="3927" refreshError="1"/>
      <sheetData sheetId="3928" refreshError="1"/>
      <sheetData sheetId="3929" refreshError="1"/>
      <sheetData sheetId="3930" refreshError="1"/>
      <sheetData sheetId="3931" refreshError="1"/>
      <sheetData sheetId="3932" refreshError="1"/>
      <sheetData sheetId="3933" refreshError="1"/>
      <sheetData sheetId="3934" refreshError="1"/>
      <sheetData sheetId="3935" refreshError="1"/>
      <sheetData sheetId="3936" refreshError="1"/>
      <sheetData sheetId="3937" refreshError="1"/>
      <sheetData sheetId="3938" refreshError="1"/>
      <sheetData sheetId="3939" refreshError="1"/>
      <sheetData sheetId="3940" refreshError="1"/>
      <sheetData sheetId="3941" refreshError="1"/>
      <sheetData sheetId="3942" refreshError="1"/>
      <sheetData sheetId="3943" refreshError="1"/>
      <sheetData sheetId="3944" refreshError="1"/>
      <sheetData sheetId="3945" refreshError="1"/>
      <sheetData sheetId="3946" refreshError="1"/>
      <sheetData sheetId="3947" refreshError="1"/>
      <sheetData sheetId="3948" refreshError="1"/>
      <sheetData sheetId="3949" refreshError="1"/>
      <sheetData sheetId="3950" refreshError="1"/>
      <sheetData sheetId="3951" refreshError="1"/>
      <sheetData sheetId="3952" refreshError="1"/>
      <sheetData sheetId="3953" refreshError="1"/>
      <sheetData sheetId="3954" refreshError="1"/>
      <sheetData sheetId="3955" refreshError="1"/>
      <sheetData sheetId="3956" refreshError="1"/>
      <sheetData sheetId="3957" refreshError="1"/>
      <sheetData sheetId="3958" refreshError="1"/>
      <sheetData sheetId="3959" refreshError="1"/>
      <sheetData sheetId="3960" refreshError="1"/>
      <sheetData sheetId="3961" refreshError="1"/>
      <sheetData sheetId="3962" refreshError="1"/>
      <sheetData sheetId="3963" refreshError="1"/>
      <sheetData sheetId="3964" refreshError="1"/>
      <sheetData sheetId="3965" refreshError="1"/>
      <sheetData sheetId="3966" refreshError="1"/>
      <sheetData sheetId="3967" refreshError="1"/>
      <sheetData sheetId="3968" refreshError="1"/>
      <sheetData sheetId="3969" refreshError="1"/>
      <sheetData sheetId="3970" refreshError="1"/>
      <sheetData sheetId="3971" refreshError="1"/>
      <sheetData sheetId="3972" refreshError="1"/>
      <sheetData sheetId="3973" refreshError="1"/>
      <sheetData sheetId="3974" refreshError="1"/>
      <sheetData sheetId="3975" refreshError="1"/>
      <sheetData sheetId="3976" refreshError="1"/>
      <sheetData sheetId="3977" refreshError="1"/>
      <sheetData sheetId="3978" refreshError="1"/>
      <sheetData sheetId="3979" refreshError="1"/>
      <sheetData sheetId="3980" refreshError="1"/>
      <sheetData sheetId="3981" refreshError="1"/>
      <sheetData sheetId="3982" refreshError="1"/>
      <sheetData sheetId="3983" refreshError="1"/>
      <sheetData sheetId="3984" refreshError="1"/>
      <sheetData sheetId="3985" refreshError="1"/>
      <sheetData sheetId="3986" refreshError="1"/>
      <sheetData sheetId="3987" refreshError="1"/>
      <sheetData sheetId="3988" refreshError="1"/>
      <sheetData sheetId="3989" refreshError="1"/>
      <sheetData sheetId="3990" refreshError="1"/>
      <sheetData sheetId="3991" refreshError="1"/>
      <sheetData sheetId="3992" refreshError="1"/>
      <sheetData sheetId="3993" refreshError="1"/>
      <sheetData sheetId="3994" refreshError="1"/>
      <sheetData sheetId="3995" refreshError="1"/>
      <sheetData sheetId="3996" refreshError="1"/>
      <sheetData sheetId="3997" refreshError="1"/>
      <sheetData sheetId="3998" refreshError="1"/>
      <sheetData sheetId="3999" refreshError="1"/>
      <sheetData sheetId="4000" refreshError="1"/>
      <sheetData sheetId="4001" refreshError="1"/>
      <sheetData sheetId="4002" refreshError="1"/>
      <sheetData sheetId="4003" refreshError="1"/>
      <sheetData sheetId="4004" refreshError="1"/>
      <sheetData sheetId="4005" refreshError="1"/>
      <sheetData sheetId="4006" refreshError="1"/>
      <sheetData sheetId="4007" refreshError="1"/>
      <sheetData sheetId="4008" refreshError="1"/>
      <sheetData sheetId="4009" refreshError="1"/>
      <sheetData sheetId="4010" refreshError="1"/>
      <sheetData sheetId="4011" refreshError="1"/>
      <sheetData sheetId="4012" refreshError="1"/>
      <sheetData sheetId="4013" refreshError="1"/>
      <sheetData sheetId="4014" refreshError="1"/>
      <sheetData sheetId="4015" refreshError="1"/>
      <sheetData sheetId="4016" refreshError="1"/>
      <sheetData sheetId="4017" refreshError="1"/>
      <sheetData sheetId="4018" refreshError="1"/>
      <sheetData sheetId="4019" refreshError="1"/>
      <sheetData sheetId="4020" refreshError="1"/>
      <sheetData sheetId="4021" refreshError="1"/>
      <sheetData sheetId="4022" refreshError="1"/>
      <sheetData sheetId="4023" refreshError="1"/>
      <sheetData sheetId="4024" refreshError="1"/>
      <sheetData sheetId="4025" refreshError="1"/>
      <sheetData sheetId="4026" refreshError="1"/>
      <sheetData sheetId="4027" refreshError="1"/>
      <sheetData sheetId="4028" refreshError="1"/>
      <sheetData sheetId="4029" refreshError="1"/>
      <sheetData sheetId="4030" refreshError="1"/>
      <sheetData sheetId="4031" refreshError="1"/>
      <sheetData sheetId="4032" refreshError="1"/>
      <sheetData sheetId="4033" refreshError="1"/>
      <sheetData sheetId="4034" refreshError="1"/>
      <sheetData sheetId="4035" refreshError="1"/>
      <sheetData sheetId="4036" refreshError="1"/>
      <sheetData sheetId="4037" refreshError="1"/>
      <sheetData sheetId="4038" refreshError="1"/>
      <sheetData sheetId="4039" refreshError="1"/>
      <sheetData sheetId="4040" refreshError="1"/>
      <sheetData sheetId="4041" refreshError="1"/>
      <sheetData sheetId="4042" refreshError="1"/>
      <sheetData sheetId="4043" refreshError="1"/>
      <sheetData sheetId="4044" refreshError="1"/>
      <sheetData sheetId="4045" refreshError="1"/>
      <sheetData sheetId="4046" refreshError="1"/>
      <sheetData sheetId="4047" refreshError="1"/>
      <sheetData sheetId="4048" refreshError="1"/>
      <sheetData sheetId="4049" refreshError="1"/>
      <sheetData sheetId="4050" refreshError="1"/>
      <sheetData sheetId="4051" refreshError="1"/>
      <sheetData sheetId="4052" refreshError="1"/>
      <sheetData sheetId="4053" refreshError="1"/>
      <sheetData sheetId="4054" refreshError="1"/>
      <sheetData sheetId="4055" refreshError="1"/>
      <sheetData sheetId="4056" refreshError="1"/>
      <sheetData sheetId="4057" refreshError="1"/>
      <sheetData sheetId="4058" refreshError="1"/>
      <sheetData sheetId="4059" refreshError="1"/>
      <sheetData sheetId="4060" refreshError="1"/>
      <sheetData sheetId="4061" refreshError="1"/>
      <sheetData sheetId="4062" refreshError="1"/>
      <sheetData sheetId="4063" refreshError="1"/>
      <sheetData sheetId="4064" refreshError="1"/>
      <sheetData sheetId="4065" refreshError="1"/>
      <sheetData sheetId="4066" refreshError="1"/>
      <sheetData sheetId="4067" refreshError="1"/>
      <sheetData sheetId="4068"/>
      <sheetData sheetId="4069"/>
      <sheetData sheetId="4070"/>
      <sheetData sheetId="4071"/>
      <sheetData sheetId="4072"/>
      <sheetData sheetId="4073"/>
      <sheetData sheetId="4074"/>
      <sheetData sheetId="4075"/>
      <sheetData sheetId="4076"/>
      <sheetData sheetId="4077"/>
      <sheetData sheetId="4078" refreshError="1"/>
      <sheetData sheetId="4079" refreshError="1"/>
      <sheetData sheetId="4080" refreshError="1"/>
      <sheetData sheetId="4081"/>
      <sheetData sheetId="4082"/>
      <sheetData sheetId="4083"/>
      <sheetData sheetId="4084"/>
      <sheetData sheetId="4085"/>
      <sheetData sheetId="4086"/>
      <sheetData sheetId="4087"/>
      <sheetData sheetId="4088"/>
      <sheetData sheetId="4089" refreshError="1"/>
      <sheetData sheetId="4090" refreshError="1"/>
      <sheetData sheetId="4091" refreshError="1"/>
      <sheetData sheetId="4092"/>
      <sheetData sheetId="4093"/>
      <sheetData sheetId="4094" refreshError="1"/>
      <sheetData sheetId="4095" refreshError="1"/>
      <sheetData sheetId="4096"/>
      <sheetData sheetId="4097"/>
      <sheetData sheetId="4098"/>
      <sheetData sheetId="4099"/>
      <sheetData sheetId="4100" refreshError="1"/>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refreshError="1"/>
      <sheetData sheetId="4125" refreshError="1"/>
      <sheetData sheetId="4126" refreshError="1"/>
      <sheetData sheetId="4127" refreshError="1"/>
      <sheetData sheetId="4128" refreshError="1"/>
      <sheetData sheetId="4129" refreshError="1"/>
      <sheetData sheetId="4130" refreshError="1"/>
      <sheetData sheetId="4131" refreshError="1"/>
      <sheetData sheetId="4132" refreshError="1"/>
      <sheetData sheetId="4133" refreshError="1"/>
      <sheetData sheetId="4134" refreshError="1"/>
      <sheetData sheetId="4135" refreshError="1"/>
      <sheetData sheetId="4136" refreshError="1"/>
      <sheetData sheetId="4137" refreshError="1"/>
      <sheetData sheetId="4138" refreshError="1"/>
      <sheetData sheetId="4139" refreshError="1"/>
      <sheetData sheetId="4140" refreshError="1"/>
      <sheetData sheetId="4141" refreshError="1"/>
      <sheetData sheetId="4142" refreshError="1"/>
      <sheetData sheetId="4143" refreshError="1"/>
      <sheetData sheetId="4144" refreshError="1"/>
      <sheetData sheetId="4145" refreshError="1"/>
      <sheetData sheetId="4146" refreshError="1"/>
      <sheetData sheetId="4147" refreshError="1"/>
      <sheetData sheetId="4148" refreshError="1"/>
      <sheetData sheetId="4149" refreshError="1"/>
      <sheetData sheetId="4150" refreshError="1"/>
      <sheetData sheetId="4151" refreshError="1"/>
      <sheetData sheetId="4152" refreshError="1"/>
      <sheetData sheetId="4153" refreshError="1"/>
      <sheetData sheetId="4154" refreshError="1"/>
      <sheetData sheetId="4155" refreshError="1"/>
      <sheetData sheetId="4156" refreshError="1"/>
      <sheetData sheetId="4157" refreshError="1"/>
      <sheetData sheetId="4158" refreshError="1"/>
      <sheetData sheetId="4159" refreshError="1"/>
      <sheetData sheetId="4160" refreshError="1"/>
      <sheetData sheetId="4161" refreshError="1"/>
      <sheetData sheetId="4162" refreshError="1"/>
      <sheetData sheetId="4163" refreshError="1"/>
      <sheetData sheetId="4164" refreshError="1"/>
      <sheetData sheetId="4165" refreshError="1"/>
      <sheetData sheetId="4166" refreshError="1"/>
      <sheetData sheetId="4167" refreshError="1"/>
      <sheetData sheetId="4168" refreshError="1"/>
      <sheetData sheetId="4169" refreshError="1"/>
      <sheetData sheetId="4170" refreshError="1"/>
      <sheetData sheetId="4171" refreshError="1"/>
      <sheetData sheetId="4172" refreshError="1"/>
      <sheetData sheetId="4173" refreshError="1"/>
      <sheetData sheetId="4174" refreshError="1"/>
      <sheetData sheetId="4175" refreshError="1"/>
      <sheetData sheetId="4176" refreshError="1"/>
      <sheetData sheetId="4177" refreshError="1"/>
      <sheetData sheetId="4178" refreshError="1"/>
      <sheetData sheetId="4179" refreshError="1"/>
      <sheetData sheetId="4180" refreshError="1"/>
      <sheetData sheetId="4181" refreshError="1"/>
      <sheetData sheetId="4182" refreshError="1"/>
      <sheetData sheetId="4183" refreshError="1"/>
      <sheetData sheetId="4184" refreshError="1"/>
      <sheetData sheetId="4185" refreshError="1"/>
      <sheetData sheetId="4186" refreshError="1"/>
      <sheetData sheetId="4187" refreshError="1"/>
      <sheetData sheetId="4188" refreshError="1"/>
      <sheetData sheetId="4189" refreshError="1"/>
      <sheetData sheetId="4190" refreshError="1"/>
      <sheetData sheetId="4191" refreshError="1"/>
      <sheetData sheetId="4192" refreshError="1"/>
      <sheetData sheetId="4193" refreshError="1"/>
      <sheetData sheetId="4194" refreshError="1"/>
      <sheetData sheetId="4195" refreshError="1"/>
      <sheetData sheetId="4196" refreshError="1"/>
      <sheetData sheetId="4197" refreshError="1"/>
      <sheetData sheetId="4198" refreshError="1"/>
      <sheetData sheetId="4199" refreshError="1"/>
      <sheetData sheetId="4200" refreshError="1"/>
      <sheetData sheetId="4201" refreshError="1"/>
      <sheetData sheetId="4202" refreshError="1"/>
      <sheetData sheetId="4203" refreshError="1"/>
      <sheetData sheetId="4204" refreshError="1"/>
      <sheetData sheetId="4205" refreshError="1"/>
      <sheetData sheetId="4206" refreshError="1"/>
      <sheetData sheetId="4207" refreshError="1"/>
      <sheetData sheetId="4208" refreshError="1"/>
      <sheetData sheetId="4209" refreshError="1"/>
      <sheetData sheetId="4210" refreshError="1"/>
      <sheetData sheetId="4211" refreshError="1"/>
      <sheetData sheetId="4212" refreshError="1"/>
      <sheetData sheetId="4213" refreshError="1"/>
      <sheetData sheetId="4214" refreshError="1"/>
      <sheetData sheetId="4215" refreshError="1"/>
      <sheetData sheetId="4216" refreshError="1"/>
      <sheetData sheetId="4217" refreshError="1"/>
      <sheetData sheetId="4218" refreshError="1"/>
      <sheetData sheetId="4219" refreshError="1"/>
      <sheetData sheetId="4220" refreshError="1"/>
      <sheetData sheetId="4221" refreshError="1"/>
      <sheetData sheetId="4222" refreshError="1"/>
      <sheetData sheetId="4223" refreshError="1"/>
      <sheetData sheetId="4224" refreshError="1"/>
      <sheetData sheetId="4225" refreshError="1"/>
      <sheetData sheetId="4226" refreshError="1"/>
      <sheetData sheetId="4227" refreshError="1"/>
      <sheetData sheetId="4228" refreshError="1"/>
      <sheetData sheetId="4229" refreshError="1"/>
      <sheetData sheetId="4230" refreshError="1"/>
      <sheetData sheetId="4231" refreshError="1"/>
      <sheetData sheetId="4232" refreshError="1"/>
      <sheetData sheetId="4233" refreshError="1"/>
      <sheetData sheetId="4234" refreshError="1"/>
      <sheetData sheetId="4235" refreshError="1"/>
      <sheetData sheetId="4236" refreshError="1"/>
      <sheetData sheetId="4237" refreshError="1"/>
      <sheetData sheetId="4238" refreshError="1"/>
      <sheetData sheetId="4239" refreshError="1"/>
      <sheetData sheetId="4240" refreshError="1"/>
      <sheetData sheetId="4241" refreshError="1"/>
      <sheetData sheetId="4242" refreshError="1"/>
      <sheetData sheetId="4243" refreshError="1"/>
      <sheetData sheetId="4244" refreshError="1"/>
      <sheetData sheetId="4245" refreshError="1"/>
      <sheetData sheetId="4246" refreshError="1"/>
      <sheetData sheetId="4247" refreshError="1"/>
      <sheetData sheetId="4248" refreshError="1"/>
      <sheetData sheetId="4249" refreshError="1"/>
      <sheetData sheetId="4250" refreshError="1"/>
      <sheetData sheetId="4251" refreshError="1"/>
      <sheetData sheetId="4252" refreshError="1"/>
      <sheetData sheetId="4253" refreshError="1"/>
      <sheetData sheetId="4254" refreshError="1"/>
      <sheetData sheetId="4255" refreshError="1"/>
      <sheetData sheetId="4256" refreshError="1"/>
      <sheetData sheetId="4257" refreshError="1"/>
      <sheetData sheetId="4258" refreshError="1"/>
      <sheetData sheetId="4259" refreshError="1"/>
      <sheetData sheetId="4260" refreshError="1"/>
      <sheetData sheetId="4261" refreshError="1"/>
      <sheetData sheetId="4262" refreshError="1"/>
      <sheetData sheetId="4263" refreshError="1"/>
      <sheetData sheetId="4264" refreshError="1"/>
      <sheetData sheetId="4265" refreshError="1"/>
      <sheetData sheetId="4266" refreshError="1"/>
      <sheetData sheetId="4267" refreshError="1"/>
      <sheetData sheetId="4268" refreshError="1"/>
      <sheetData sheetId="4269" refreshError="1"/>
      <sheetData sheetId="4270" refreshError="1"/>
      <sheetData sheetId="4271" refreshError="1"/>
      <sheetData sheetId="4272" refreshError="1"/>
      <sheetData sheetId="4273" refreshError="1"/>
      <sheetData sheetId="4274" refreshError="1"/>
      <sheetData sheetId="4275" refreshError="1"/>
      <sheetData sheetId="4276" refreshError="1"/>
      <sheetData sheetId="4277" refreshError="1"/>
      <sheetData sheetId="4278" refreshError="1"/>
      <sheetData sheetId="4279" refreshError="1"/>
      <sheetData sheetId="4280" refreshError="1"/>
      <sheetData sheetId="4281" refreshError="1"/>
      <sheetData sheetId="4282" refreshError="1"/>
      <sheetData sheetId="4283" refreshError="1"/>
      <sheetData sheetId="4284" refreshError="1"/>
      <sheetData sheetId="4285" refreshError="1"/>
      <sheetData sheetId="4286" refreshError="1"/>
      <sheetData sheetId="4287" refreshError="1"/>
      <sheetData sheetId="4288" refreshError="1"/>
      <sheetData sheetId="4289" refreshError="1"/>
      <sheetData sheetId="4290" refreshError="1"/>
      <sheetData sheetId="4291" refreshError="1"/>
      <sheetData sheetId="4292" refreshError="1"/>
      <sheetData sheetId="4293" refreshError="1"/>
      <sheetData sheetId="4294" refreshError="1"/>
      <sheetData sheetId="4295" refreshError="1"/>
      <sheetData sheetId="4296" refreshError="1"/>
      <sheetData sheetId="4297" refreshError="1"/>
      <sheetData sheetId="4298" refreshError="1"/>
      <sheetData sheetId="4299" refreshError="1"/>
      <sheetData sheetId="4300" refreshError="1"/>
      <sheetData sheetId="4301" refreshError="1"/>
      <sheetData sheetId="4302" refreshError="1"/>
      <sheetData sheetId="4303" refreshError="1"/>
      <sheetData sheetId="4304" refreshError="1"/>
      <sheetData sheetId="4305" refreshError="1"/>
      <sheetData sheetId="4306" refreshError="1"/>
      <sheetData sheetId="4307" refreshError="1"/>
      <sheetData sheetId="4308" refreshError="1"/>
      <sheetData sheetId="4309" refreshError="1"/>
      <sheetData sheetId="4310" refreshError="1"/>
      <sheetData sheetId="4311" refreshError="1"/>
      <sheetData sheetId="4312" refreshError="1"/>
      <sheetData sheetId="4313" refreshError="1"/>
      <sheetData sheetId="4314" refreshError="1"/>
      <sheetData sheetId="4315" refreshError="1"/>
      <sheetData sheetId="4316" refreshError="1"/>
      <sheetData sheetId="4317" refreshError="1"/>
      <sheetData sheetId="4318" refreshError="1"/>
      <sheetData sheetId="4319" refreshError="1"/>
      <sheetData sheetId="4320" refreshError="1"/>
      <sheetData sheetId="4321" refreshError="1"/>
      <sheetData sheetId="4322" refreshError="1"/>
      <sheetData sheetId="4323" refreshError="1"/>
      <sheetData sheetId="4324" refreshError="1"/>
      <sheetData sheetId="4325" refreshError="1"/>
      <sheetData sheetId="4326" refreshError="1"/>
      <sheetData sheetId="4327" refreshError="1"/>
      <sheetData sheetId="4328" refreshError="1"/>
      <sheetData sheetId="4329" refreshError="1"/>
      <sheetData sheetId="4330" refreshError="1"/>
      <sheetData sheetId="4331" refreshError="1"/>
      <sheetData sheetId="4332" refreshError="1"/>
      <sheetData sheetId="4333" refreshError="1"/>
      <sheetData sheetId="4334" refreshError="1"/>
      <sheetData sheetId="4335" refreshError="1"/>
      <sheetData sheetId="4336" refreshError="1"/>
      <sheetData sheetId="4337" refreshError="1"/>
      <sheetData sheetId="4338" refreshError="1"/>
      <sheetData sheetId="4339" refreshError="1"/>
      <sheetData sheetId="4340" refreshError="1"/>
      <sheetData sheetId="4341" refreshError="1"/>
      <sheetData sheetId="4342" refreshError="1"/>
      <sheetData sheetId="4343" refreshError="1"/>
      <sheetData sheetId="4344" refreshError="1"/>
      <sheetData sheetId="4345" refreshError="1"/>
      <sheetData sheetId="4346" refreshError="1"/>
      <sheetData sheetId="4347" refreshError="1"/>
      <sheetData sheetId="4348" refreshError="1"/>
      <sheetData sheetId="4349" refreshError="1"/>
      <sheetData sheetId="4350" refreshError="1"/>
      <sheetData sheetId="4351" refreshError="1"/>
      <sheetData sheetId="4352" refreshError="1"/>
      <sheetData sheetId="4353" refreshError="1"/>
      <sheetData sheetId="4354" refreshError="1"/>
      <sheetData sheetId="4355" refreshError="1"/>
      <sheetData sheetId="4356" refreshError="1"/>
      <sheetData sheetId="4357" refreshError="1"/>
      <sheetData sheetId="4358" refreshError="1"/>
      <sheetData sheetId="4359" refreshError="1"/>
      <sheetData sheetId="4360" refreshError="1"/>
      <sheetData sheetId="4361" refreshError="1"/>
      <sheetData sheetId="4362" refreshError="1"/>
      <sheetData sheetId="4363" refreshError="1"/>
      <sheetData sheetId="4364" refreshError="1"/>
      <sheetData sheetId="4365" refreshError="1"/>
      <sheetData sheetId="4366" refreshError="1"/>
      <sheetData sheetId="4367" refreshError="1"/>
      <sheetData sheetId="4368" refreshError="1"/>
      <sheetData sheetId="4369" refreshError="1"/>
      <sheetData sheetId="4370" refreshError="1"/>
      <sheetData sheetId="4371" refreshError="1"/>
      <sheetData sheetId="4372" refreshError="1"/>
      <sheetData sheetId="4373" refreshError="1"/>
      <sheetData sheetId="4374" refreshError="1"/>
      <sheetData sheetId="4375" refreshError="1"/>
      <sheetData sheetId="4376" refreshError="1"/>
      <sheetData sheetId="4377" refreshError="1"/>
      <sheetData sheetId="4378" refreshError="1"/>
      <sheetData sheetId="4379" refreshError="1"/>
      <sheetData sheetId="4380" refreshError="1"/>
      <sheetData sheetId="4381" refreshError="1"/>
      <sheetData sheetId="4382" refreshError="1"/>
      <sheetData sheetId="4383" refreshError="1"/>
      <sheetData sheetId="4384" refreshError="1"/>
      <sheetData sheetId="4385" refreshError="1"/>
      <sheetData sheetId="4386" refreshError="1"/>
      <sheetData sheetId="4387" refreshError="1"/>
      <sheetData sheetId="4388" refreshError="1"/>
      <sheetData sheetId="4389" refreshError="1"/>
      <sheetData sheetId="4390" refreshError="1"/>
      <sheetData sheetId="4391" refreshError="1"/>
      <sheetData sheetId="4392" refreshError="1"/>
      <sheetData sheetId="4393" refreshError="1"/>
      <sheetData sheetId="4394" refreshError="1"/>
      <sheetData sheetId="4395" refreshError="1"/>
      <sheetData sheetId="4396" refreshError="1"/>
      <sheetData sheetId="4397" refreshError="1"/>
      <sheetData sheetId="4398" refreshError="1"/>
      <sheetData sheetId="4399" refreshError="1"/>
      <sheetData sheetId="4400" refreshError="1"/>
      <sheetData sheetId="4401" refreshError="1"/>
      <sheetData sheetId="4402" refreshError="1"/>
      <sheetData sheetId="4403" refreshError="1"/>
      <sheetData sheetId="4404" refreshError="1"/>
      <sheetData sheetId="4405" refreshError="1"/>
      <sheetData sheetId="4406" refreshError="1"/>
      <sheetData sheetId="4407" refreshError="1"/>
      <sheetData sheetId="4408" refreshError="1"/>
      <sheetData sheetId="4409" refreshError="1"/>
      <sheetData sheetId="4410" refreshError="1"/>
      <sheetData sheetId="4411" refreshError="1"/>
      <sheetData sheetId="4412" refreshError="1"/>
      <sheetData sheetId="4413" refreshError="1"/>
      <sheetData sheetId="4414" refreshError="1"/>
      <sheetData sheetId="4415" refreshError="1"/>
      <sheetData sheetId="4416" refreshError="1"/>
      <sheetData sheetId="4417" refreshError="1"/>
      <sheetData sheetId="4418" refreshError="1"/>
      <sheetData sheetId="4419" refreshError="1"/>
      <sheetData sheetId="4420" refreshError="1"/>
      <sheetData sheetId="4421" refreshError="1"/>
      <sheetData sheetId="4422" refreshError="1"/>
      <sheetData sheetId="4423" refreshError="1"/>
      <sheetData sheetId="4424" refreshError="1"/>
      <sheetData sheetId="4425" refreshError="1"/>
      <sheetData sheetId="4426" refreshError="1"/>
      <sheetData sheetId="4427" refreshError="1"/>
      <sheetData sheetId="4428" refreshError="1"/>
      <sheetData sheetId="4429" refreshError="1"/>
      <sheetData sheetId="4430" refreshError="1"/>
      <sheetData sheetId="4431"/>
      <sheetData sheetId="4432"/>
      <sheetData sheetId="4433" refreshError="1"/>
      <sheetData sheetId="4434" refreshError="1"/>
      <sheetData sheetId="4435" refreshError="1"/>
      <sheetData sheetId="4436" refreshError="1"/>
      <sheetData sheetId="4437" refreshError="1"/>
      <sheetData sheetId="4438" refreshError="1"/>
      <sheetData sheetId="4439"/>
      <sheetData sheetId="4440"/>
      <sheetData sheetId="4441"/>
      <sheetData sheetId="4442">
        <row r="1">
          <cell r="B1" t="str">
            <v>CTO-102-2002</v>
          </cell>
        </row>
      </sheetData>
      <sheetData sheetId="4443"/>
      <sheetData sheetId="4444"/>
      <sheetData sheetId="4445"/>
      <sheetData sheetId="4446" refreshError="1"/>
      <sheetData sheetId="4447"/>
      <sheetData sheetId="4448"/>
      <sheetData sheetId="4449"/>
      <sheetData sheetId="4450"/>
      <sheetData sheetId="4451"/>
      <sheetData sheetId="4452"/>
      <sheetData sheetId="4453"/>
      <sheetData sheetId="4454"/>
      <sheetData sheetId="4455"/>
      <sheetData sheetId="4456"/>
      <sheetData sheetId="4457" refreshError="1"/>
      <sheetData sheetId="4458" refreshError="1"/>
      <sheetData sheetId="4459"/>
      <sheetData sheetId="4460" refreshError="1"/>
      <sheetData sheetId="4461" refreshError="1"/>
      <sheetData sheetId="4462" refreshError="1"/>
      <sheetData sheetId="4463"/>
      <sheetData sheetId="4464" refreshError="1"/>
      <sheetData sheetId="4465"/>
      <sheetData sheetId="4466"/>
      <sheetData sheetId="4467"/>
      <sheetData sheetId="4468"/>
      <sheetData sheetId="4469"/>
      <sheetData sheetId="4470"/>
      <sheetData sheetId="4471"/>
      <sheetData sheetId="4472"/>
      <sheetData sheetId="4473"/>
      <sheetData sheetId="4474"/>
      <sheetData sheetId="4475"/>
      <sheetData sheetId="4476"/>
      <sheetData sheetId="4477"/>
      <sheetData sheetId="4478"/>
      <sheetData sheetId="4479"/>
      <sheetData sheetId="4480"/>
      <sheetData sheetId="4481"/>
      <sheetData sheetId="4482"/>
      <sheetData sheetId="4483"/>
      <sheetData sheetId="4484"/>
      <sheetData sheetId="4485"/>
      <sheetData sheetId="4486"/>
      <sheetData sheetId="4487"/>
      <sheetData sheetId="4488"/>
      <sheetData sheetId="4489"/>
      <sheetData sheetId="4490"/>
      <sheetData sheetId="4491" refreshError="1"/>
      <sheetData sheetId="4492" refreshError="1"/>
      <sheetData sheetId="4493" refreshError="1"/>
      <sheetData sheetId="4494" refreshError="1"/>
      <sheetData sheetId="4495" refreshError="1"/>
      <sheetData sheetId="4496" refreshError="1"/>
      <sheetData sheetId="4497" refreshError="1"/>
      <sheetData sheetId="4498" refreshError="1"/>
      <sheetData sheetId="4499" refreshError="1"/>
      <sheetData sheetId="4500" refreshError="1"/>
      <sheetData sheetId="4501" refreshError="1"/>
      <sheetData sheetId="4502" refreshError="1"/>
      <sheetData sheetId="4503" refreshError="1"/>
      <sheetData sheetId="4504"/>
      <sheetData sheetId="4505"/>
      <sheetData sheetId="4506"/>
      <sheetData sheetId="4507"/>
      <sheetData sheetId="4508"/>
      <sheetData sheetId="4509"/>
      <sheetData sheetId="4510"/>
      <sheetData sheetId="4511"/>
      <sheetData sheetId="4512"/>
      <sheetData sheetId="4513"/>
      <sheetData sheetId="4514"/>
      <sheetData sheetId="4515"/>
      <sheetData sheetId="4516"/>
      <sheetData sheetId="4517"/>
      <sheetData sheetId="4518"/>
      <sheetData sheetId="4519"/>
      <sheetData sheetId="4520"/>
      <sheetData sheetId="4521"/>
      <sheetData sheetId="4522"/>
      <sheetData sheetId="4523"/>
      <sheetData sheetId="4524"/>
      <sheetData sheetId="4525"/>
      <sheetData sheetId="4526"/>
      <sheetData sheetId="4527"/>
      <sheetData sheetId="4528"/>
      <sheetData sheetId="4529"/>
      <sheetData sheetId="4530"/>
      <sheetData sheetId="4531"/>
      <sheetData sheetId="4532"/>
      <sheetData sheetId="4533"/>
      <sheetData sheetId="4534"/>
      <sheetData sheetId="4535"/>
      <sheetData sheetId="4536"/>
      <sheetData sheetId="4537"/>
      <sheetData sheetId="4538"/>
      <sheetData sheetId="4539"/>
      <sheetData sheetId="4540"/>
      <sheetData sheetId="4541"/>
      <sheetData sheetId="4542"/>
      <sheetData sheetId="4543"/>
      <sheetData sheetId="4544"/>
      <sheetData sheetId="4545"/>
      <sheetData sheetId="4546"/>
      <sheetData sheetId="4547"/>
      <sheetData sheetId="4548"/>
      <sheetData sheetId="4549"/>
      <sheetData sheetId="4550"/>
      <sheetData sheetId="4551"/>
      <sheetData sheetId="4552"/>
      <sheetData sheetId="4553"/>
      <sheetData sheetId="4554"/>
      <sheetData sheetId="4555"/>
      <sheetData sheetId="4556"/>
      <sheetData sheetId="4557"/>
      <sheetData sheetId="4558"/>
      <sheetData sheetId="4559"/>
      <sheetData sheetId="4560" refreshError="1"/>
      <sheetData sheetId="4561" refreshError="1"/>
      <sheetData sheetId="4562" refreshError="1"/>
      <sheetData sheetId="4563" refreshError="1"/>
      <sheetData sheetId="4564" refreshError="1"/>
      <sheetData sheetId="4565" refreshError="1"/>
      <sheetData sheetId="4566" refreshError="1"/>
      <sheetData sheetId="4567" refreshError="1"/>
      <sheetData sheetId="4568" refreshError="1"/>
      <sheetData sheetId="4569" refreshError="1"/>
      <sheetData sheetId="4570" refreshError="1"/>
      <sheetData sheetId="4571" refreshError="1"/>
      <sheetData sheetId="4572" refreshError="1"/>
      <sheetData sheetId="4573" refreshError="1"/>
      <sheetData sheetId="4574" refreshError="1"/>
      <sheetData sheetId="4575" refreshError="1"/>
      <sheetData sheetId="4576" refreshError="1"/>
      <sheetData sheetId="4577" refreshError="1"/>
      <sheetData sheetId="4578" refreshError="1"/>
      <sheetData sheetId="4579"/>
      <sheetData sheetId="4580" refreshError="1"/>
      <sheetData sheetId="4581" refreshError="1"/>
      <sheetData sheetId="4582" refreshError="1"/>
      <sheetData sheetId="4583" refreshError="1"/>
      <sheetData sheetId="4584" refreshError="1"/>
      <sheetData sheetId="4585" refreshError="1"/>
      <sheetData sheetId="4586" refreshError="1"/>
      <sheetData sheetId="4587" refreshError="1"/>
      <sheetData sheetId="4588" refreshError="1"/>
      <sheetData sheetId="4589" refreshError="1"/>
      <sheetData sheetId="4590" refreshError="1"/>
      <sheetData sheetId="4591" refreshError="1"/>
      <sheetData sheetId="4592" refreshError="1"/>
      <sheetData sheetId="4593" refreshError="1"/>
      <sheetData sheetId="4594" refreshError="1"/>
      <sheetData sheetId="4595" refreshError="1"/>
      <sheetData sheetId="4596" refreshError="1"/>
      <sheetData sheetId="4597" refreshError="1"/>
      <sheetData sheetId="4598" refreshError="1"/>
      <sheetData sheetId="4599" refreshError="1"/>
      <sheetData sheetId="4600" refreshError="1"/>
      <sheetData sheetId="4601" refreshError="1"/>
      <sheetData sheetId="4602" refreshError="1"/>
      <sheetData sheetId="4603" refreshError="1"/>
      <sheetData sheetId="4604" refreshError="1"/>
      <sheetData sheetId="4605" refreshError="1"/>
      <sheetData sheetId="4606" refreshError="1"/>
      <sheetData sheetId="4607" refreshError="1"/>
      <sheetData sheetId="4608" refreshError="1"/>
      <sheetData sheetId="4609" refreshError="1"/>
      <sheetData sheetId="4610" refreshError="1"/>
      <sheetData sheetId="4611" refreshError="1"/>
      <sheetData sheetId="4612" refreshError="1"/>
      <sheetData sheetId="4613" refreshError="1"/>
      <sheetData sheetId="4614" refreshError="1"/>
      <sheetData sheetId="4615" refreshError="1"/>
      <sheetData sheetId="4616" refreshError="1"/>
      <sheetData sheetId="4617" refreshError="1"/>
      <sheetData sheetId="4618" refreshError="1"/>
      <sheetData sheetId="4619" refreshError="1"/>
      <sheetData sheetId="4620" refreshError="1"/>
      <sheetData sheetId="4621" refreshError="1"/>
      <sheetData sheetId="4622" refreshError="1"/>
      <sheetData sheetId="4623" refreshError="1"/>
      <sheetData sheetId="4624" refreshError="1"/>
      <sheetData sheetId="4625" refreshError="1"/>
      <sheetData sheetId="4626" refreshError="1"/>
      <sheetData sheetId="4627" refreshError="1"/>
      <sheetData sheetId="4628" refreshError="1"/>
      <sheetData sheetId="4629" refreshError="1"/>
      <sheetData sheetId="4630" refreshError="1"/>
      <sheetData sheetId="4631" refreshError="1"/>
      <sheetData sheetId="4632" refreshError="1"/>
      <sheetData sheetId="4633" refreshError="1"/>
      <sheetData sheetId="4634" refreshError="1"/>
      <sheetData sheetId="4635" refreshError="1"/>
      <sheetData sheetId="4636" refreshError="1"/>
      <sheetData sheetId="4637" refreshError="1"/>
      <sheetData sheetId="4638" refreshError="1"/>
      <sheetData sheetId="4639" refreshError="1"/>
      <sheetData sheetId="4640" refreshError="1"/>
      <sheetData sheetId="4641" refreshError="1"/>
      <sheetData sheetId="4642" refreshError="1"/>
      <sheetData sheetId="4643" refreshError="1"/>
      <sheetData sheetId="4644" refreshError="1"/>
      <sheetData sheetId="4645" refreshError="1"/>
      <sheetData sheetId="4646" refreshError="1"/>
      <sheetData sheetId="4647" refreshError="1"/>
      <sheetData sheetId="4648" refreshError="1"/>
      <sheetData sheetId="4649" refreshError="1"/>
      <sheetData sheetId="4650" refreshError="1"/>
      <sheetData sheetId="4651" refreshError="1"/>
      <sheetData sheetId="4652" refreshError="1"/>
      <sheetData sheetId="4653" refreshError="1"/>
      <sheetData sheetId="4654" refreshError="1"/>
      <sheetData sheetId="4655" refreshError="1"/>
      <sheetData sheetId="4656"/>
      <sheetData sheetId="4657" refreshError="1"/>
      <sheetData sheetId="4658" refreshError="1"/>
      <sheetData sheetId="4659" refreshError="1"/>
      <sheetData sheetId="4660" refreshError="1"/>
      <sheetData sheetId="4661" refreshError="1"/>
      <sheetData sheetId="4662" refreshError="1"/>
      <sheetData sheetId="4663" refreshError="1"/>
      <sheetData sheetId="4664" refreshError="1"/>
      <sheetData sheetId="4665" refreshError="1"/>
      <sheetData sheetId="4666" refreshError="1"/>
      <sheetData sheetId="4667" refreshError="1"/>
      <sheetData sheetId="4668" refreshError="1"/>
      <sheetData sheetId="4669" refreshError="1"/>
      <sheetData sheetId="4670" refreshError="1"/>
      <sheetData sheetId="4671" refreshError="1"/>
      <sheetData sheetId="4672" refreshError="1"/>
      <sheetData sheetId="4673" refreshError="1"/>
      <sheetData sheetId="4674" refreshError="1"/>
      <sheetData sheetId="4675" refreshError="1"/>
      <sheetData sheetId="4676" refreshError="1"/>
      <sheetData sheetId="4677" refreshError="1"/>
      <sheetData sheetId="4678" refreshError="1"/>
      <sheetData sheetId="4679" refreshError="1"/>
      <sheetData sheetId="4680" refreshError="1"/>
      <sheetData sheetId="4681" refreshError="1"/>
      <sheetData sheetId="4682" refreshError="1"/>
      <sheetData sheetId="4683" refreshError="1"/>
      <sheetData sheetId="4684" refreshError="1"/>
      <sheetData sheetId="4685" refreshError="1"/>
      <sheetData sheetId="4686" refreshError="1"/>
      <sheetData sheetId="4687" refreshError="1"/>
      <sheetData sheetId="4688" refreshError="1"/>
      <sheetData sheetId="4689" refreshError="1"/>
      <sheetData sheetId="4690" refreshError="1"/>
      <sheetData sheetId="4691" refreshError="1"/>
      <sheetData sheetId="4692" refreshError="1"/>
      <sheetData sheetId="4693" refreshError="1"/>
      <sheetData sheetId="4694" refreshError="1"/>
      <sheetData sheetId="4695" refreshError="1"/>
      <sheetData sheetId="4696" refreshError="1"/>
      <sheetData sheetId="4697" refreshError="1"/>
      <sheetData sheetId="4698" refreshError="1"/>
      <sheetData sheetId="4699" refreshError="1"/>
      <sheetData sheetId="4700" refreshError="1"/>
      <sheetData sheetId="4701" refreshError="1"/>
      <sheetData sheetId="4702" refreshError="1"/>
      <sheetData sheetId="4703" refreshError="1"/>
      <sheetData sheetId="4704" refreshError="1"/>
      <sheetData sheetId="4705" refreshError="1"/>
      <sheetData sheetId="4706" refreshError="1"/>
      <sheetData sheetId="4707" refreshError="1"/>
      <sheetData sheetId="4708" refreshError="1"/>
      <sheetData sheetId="4709" refreshError="1"/>
      <sheetData sheetId="4710" refreshError="1"/>
      <sheetData sheetId="4711" refreshError="1"/>
      <sheetData sheetId="4712" refreshError="1"/>
      <sheetData sheetId="4713" refreshError="1"/>
      <sheetData sheetId="4714" refreshError="1"/>
      <sheetData sheetId="4715" refreshError="1"/>
      <sheetData sheetId="4716" refreshError="1"/>
      <sheetData sheetId="4717" refreshError="1"/>
      <sheetData sheetId="4718" refreshError="1"/>
      <sheetData sheetId="4719" refreshError="1"/>
      <sheetData sheetId="4720" refreshError="1"/>
      <sheetData sheetId="4721" refreshError="1"/>
      <sheetData sheetId="4722" refreshError="1"/>
      <sheetData sheetId="4723" refreshError="1"/>
      <sheetData sheetId="4724" refreshError="1"/>
      <sheetData sheetId="4725" refreshError="1"/>
      <sheetData sheetId="4726" refreshError="1"/>
      <sheetData sheetId="4727" refreshError="1"/>
      <sheetData sheetId="4728" refreshError="1"/>
      <sheetData sheetId="4729" refreshError="1"/>
      <sheetData sheetId="4730" refreshError="1"/>
      <sheetData sheetId="4731" refreshError="1"/>
      <sheetData sheetId="4732" refreshError="1"/>
      <sheetData sheetId="4733" refreshError="1"/>
      <sheetData sheetId="4734" refreshError="1"/>
      <sheetData sheetId="4735" refreshError="1"/>
      <sheetData sheetId="4736" refreshError="1"/>
      <sheetData sheetId="4737" refreshError="1"/>
      <sheetData sheetId="4738" refreshError="1"/>
      <sheetData sheetId="4739" refreshError="1"/>
      <sheetData sheetId="4740" refreshError="1"/>
      <sheetData sheetId="4741" refreshError="1"/>
      <sheetData sheetId="4742" refreshError="1"/>
      <sheetData sheetId="4743" refreshError="1"/>
      <sheetData sheetId="4744" refreshError="1"/>
      <sheetData sheetId="4745" refreshError="1"/>
      <sheetData sheetId="4746" refreshError="1"/>
      <sheetData sheetId="4747" refreshError="1"/>
      <sheetData sheetId="4748" refreshError="1"/>
      <sheetData sheetId="4749" refreshError="1"/>
      <sheetData sheetId="4750" refreshError="1"/>
      <sheetData sheetId="4751" refreshError="1"/>
      <sheetData sheetId="4752" refreshError="1"/>
      <sheetData sheetId="4753" refreshError="1"/>
      <sheetData sheetId="4754" refreshError="1"/>
      <sheetData sheetId="4755" refreshError="1"/>
      <sheetData sheetId="4756" refreshError="1"/>
      <sheetData sheetId="4757" refreshError="1"/>
      <sheetData sheetId="4758" refreshError="1"/>
      <sheetData sheetId="4759" refreshError="1"/>
      <sheetData sheetId="4760" refreshError="1"/>
      <sheetData sheetId="4761" refreshError="1"/>
      <sheetData sheetId="4762" refreshError="1"/>
      <sheetData sheetId="4763" refreshError="1"/>
      <sheetData sheetId="4764" refreshError="1"/>
      <sheetData sheetId="4765" refreshError="1"/>
      <sheetData sheetId="4766" refreshError="1"/>
      <sheetData sheetId="4767" refreshError="1"/>
      <sheetData sheetId="4768" refreshError="1"/>
      <sheetData sheetId="4769" refreshError="1"/>
      <sheetData sheetId="4770" refreshError="1"/>
      <sheetData sheetId="4771" refreshError="1"/>
      <sheetData sheetId="4772" refreshError="1"/>
      <sheetData sheetId="4773" refreshError="1"/>
      <sheetData sheetId="4774" refreshError="1"/>
      <sheetData sheetId="4775" refreshError="1"/>
      <sheetData sheetId="4776" refreshError="1"/>
      <sheetData sheetId="4777" refreshError="1"/>
      <sheetData sheetId="4778" refreshError="1"/>
      <sheetData sheetId="4779" refreshError="1"/>
      <sheetData sheetId="4780" refreshError="1"/>
      <sheetData sheetId="4781" refreshError="1"/>
      <sheetData sheetId="4782" refreshError="1"/>
      <sheetData sheetId="4783" refreshError="1"/>
      <sheetData sheetId="4784" refreshError="1"/>
      <sheetData sheetId="4785" refreshError="1"/>
      <sheetData sheetId="4786" refreshError="1"/>
      <sheetData sheetId="4787" refreshError="1"/>
      <sheetData sheetId="4788" refreshError="1"/>
      <sheetData sheetId="4789" refreshError="1"/>
      <sheetData sheetId="4790" refreshError="1"/>
      <sheetData sheetId="4791" refreshError="1"/>
      <sheetData sheetId="4792" refreshError="1"/>
      <sheetData sheetId="4793" refreshError="1"/>
      <sheetData sheetId="4794" refreshError="1"/>
      <sheetData sheetId="4795" refreshError="1"/>
      <sheetData sheetId="4796" refreshError="1"/>
      <sheetData sheetId="4797" refreshError="1"/>
      <sheetData sheetId="4798" refreshError="1"/>
      <sheetData sheetId="4799" refreshError="1"/>
      <sheetData sheetId="4800" refreshError="1"/>
      <sheetData sheetId="4801" refreshError="1"/>
      <sheetData sheetId="4802" refreshError="1"/>
      <sheetData sheetId="4803">
        <row r="5">
          <cell r="E5" t="str">
            <v>CANTIDAD</v>
          </cell>
        </row>
      </sheetData>
      <sheetData sheetId="4804">
        <row r="5">
          <cell r="E5" t="str">
            <v>CANTIDAD</v>
          </cell>
        </row>
      </sheetData>
      <sheetData sheetId="4805">
        <row r="5">
          <cell r="E5" t="str">
            <v>CANTIDAD</v>
          </cell>
        </row>
      </sheetData>
      <sheetData sheetId="4806">
        <row r="5">
          <cell r="E5" t="str">
            <v>CANTIDAD</v>
          </cell>
        </row>
      </sheetData>
      <sheetData sheetId="4807">
        <row r="5">
          <cell r="E5" t="str">
            <v>CANTIDAD</v>
          </cell>
        </row>
      </sheetData>
      <sheetData sheetId="4808">
        <row r="5">
          <cell r="E5" t="str">
            <v>CANTIDAD</v>
          </cell>
        </row>
      </sheetData>
      <sheetData sheetId="4809">
        <row r="5">
          <cell r="E5" t="str">
            <v>CANTIDAD</v>
          </cell>
        </row>
      </sheetData>
      <sheetData sheetId="4810"/>
      <sheetData sheetId="4811"/>
      <sheetData sheetId="4812"/>
      <sheetData sheetId="4813"/>
      <sheetData sheetId="4814"/>
      <sheetData sheetId="4815"/>
      <sheetData sheetId="4816"/>
      <sheetData sheetId="4817"/>
      <sheetData sheetId="4818"/>
      <sheetData sheetId="4819"/>
      <sheetData sheetId="4820"/>
      <sheetData sheetId="4821"/>
      <sheetData sheetId="4822"/>
      <sheetData sheetId="4823"/>
      <sheetData sheetId="4824"/>
      <sheetData sheetId="4825"/>
      <sheetData sheetId="4826"/>
      <sheetData sheetId="4827"/>
      <sheetData sheetId="4828"/>
      <sheetData sheetId="4829"/>
      <sheetData sheetId="4830"/>
      <sheetData sheetId="4831"/>
      <sheetData sheetId="4832"/>
      <sheetData sheetId="4833"/>
      <sheetData sheetId="4834"/>
      <sheetData sheetId="4835"/>
      <sheetData sheetId="4836"/>
      <sheetData sheetId="4837"/>
      <sheetData sheetId="4838"/>
      <sheetData sheetId="4839"/>
      <sheetData sheetId="4840"/>
      <sheetData sheetId="4841"/>
      <sheetData sheetId="4842"/>
      <sheetData sheetId="4843"/>
      <sheetData sheetId="4844"/>
      <sheetData sheetId="4845"/>
      <sheetData sheetId="4846"/>
      <sheetData sheetId="4847"/>
      <sheetData sheetId="4848"/>
      <sheetData sheetId="4849"/>
      <sheetData sheetId="4850"/>
      <sheetData sheetId="4851"/>
      <sheetData sheetId="4852"/>
      <sheetData sheetId="4853"/>
      <sheetData sheetId="4854"/>
      <sheetData sheetId="4855"/>
      <sheetData sheetId="4856"/>
      <sheetData sheetId="4857"/>
      <sheetData sheetId="4858"/>
      <sheetData sheetId="4859"/>
      <sheetData sheetId="4860"/>
      <sheetData sheetId="4861"/>
      <sheetData sheetId="4862"/>
      <sheetData sheetId="4863"/>
      <sheetData sheetId="4864"/>
      <sheetData sheetId="4865"/>
      <sheetData sheetId="4866"/>
      <sheetData sheetId="4867"/>
      <sheetData sheetId="4868"/>
      <sheetData sheetId="4869"/>
      <sheetData sheetId="4870"/>
      <sheetData sheetId="4871"/>
      <sheetData sheetId="4872"/>
      <sheetData sheetId="4873"/>
      <sheetData sheetId="4874"/>
      <sheetData sheetId="4875"/>
      <sheetData sheetId="4876"/>
      <sheetData sheetId="4877"/>
      <sheetData sheetId="4878"/>
      <sheetData sheetId="4879"/>
      <sheetData sheetId="4880"/>
      <sheetData sheetId="4881"/>
      <sheetData sheetId="4882"/>
      <sheetData sheetId="4883"/>
      <sheetData sheetId="4884"/>
      <sheetData sheetId="4885"/>
      <sheetData sheetId="4886"/>
      <sheetData sheetId="4887"/>
      <sheetData sheetId="4888"/>
      <sheetData sheetId="4889"/>
      <sheetData sheetId="4890"/>
      <sheetData sheetId="4891"/>
      <sheetData sheetId="4892"/>
      <sheetData sheetId="4893"/>
      <sheetData sheetId="4894"/>
      <sheetData sheetId="4895"/>
      <sheetData sheetId="4896"/>
      <sheetData sheetId="4897"/>
      <sheetData sheetId="4898"/>
      <sheetData sheetId="4899"/>
      <sheetData sheetId="4900"/>
      <sheetData sheetId="4901"/>
      <sheetData sheetId="4902"/>
      <sheetData sheetId="4903"/>
      <sheetData sheetId="4904"/>
      <sheetData sheetId="4905"/>
      <sheetData sheetId="4906"/>
      <sheetData sheetId="4907"/>
      <sheetData sheetId="4908"/>
      <sheetData sheetId="4909"/>
      <sheetData sheetId="4910"/>
      <sheetData sheetId="4911"/>
      <sheetData sheetId="4912"/>
      <sheetData sheetId="4913"/>
      <sheetData sheetId="4914"/>
      <sheetData sheetId="4915"/>
      <sheetData sheetId="4916"/>
      <sheetData sheetId="4917"/>
      <sheetData sheetId="4918"/>
      <sheetData sheetId="4919"/>
      <sheetData sheetId="4920"/>
      <sheetData sheetId="4921"/>
      <sheetData sheetId="4922"/>
      <sheetData sheetId="4923"/>
      <sheetData sheetId="4924"/>
      <sheetData sheetId="4925"/>
      <sheetData sheetId="4926"/>
      <sheetData sheetId="4927"/>
      <sheetData sheetId="4928"/>
      <sheetData sheetId="4929"/>
      <sheetData sheetId="4930"/>
      <sheetData sheetId="4931"/>
      <sheetData sheetId="4932"/>
      <sheetData sheetId="4933"/>
      <sheetData sheetId="4934"/>
      <sheetData sheetId="4935"/>
      <sheetData sheetId="4936"/>
      <sheetData sheetId="4937"/>
      <sheetData sheetId="4938"/>
      <sheetData sheetId="4939"/>
      <sheetData sheetId="4940"/>
      <sheetData sheetId="4941"/>
      <sheetData sheetId="4942"/>
      <sheetData sheetId="4943"/>
      <sheetData sheetId="4944"/>
      <sheetData sheetId="4945"/>
      <sheetData sheetId="4946"/>
      <sheetData sheetId="4947"/>
      <sheetData sheetId="4948"/>
      <sheetData sheetId="4949"/>
      <sheetData sheetId="4950"/>
      <sheetData sheetId="4951"/>
      <sheetData sheetId="4952"/>
      <sheetData sheetId="4953"/>
      <sheetData sheetId="4954"/>
      <sheetData sheetId="4955"/>
      <sheetData sheetId="4956"/>
      <sheetData sheetId="4957"/>
      <sheetData sheetId="4958"/>
      <sheetData sheetId="4959"/>
      <sheetData sheetId="4960"/>
      <sheetData sheetId="4961"/>
      <sheetData sheetId="4962"/>
      <sheetData sheetId="4963"/>
      <sheetData sheetId="4964"/>
      <sheetData sheetId="4965"/>
      <sheetData sheetId="4966"/>
      <sheetData sheetId="4967"/>
      <sheetData sheetId="4968"/>
      <sheetData sheetId="4969"/>
      <sheetData sheetId="4970"/>
      <sheetData sheetId="4971"/>
      <sheetData sheetId="4972"/>
      <sheetData sheetId="4973"/>
      <sheetData sheetId="4974"/>
      <sheetData sheetId="4975"/>
      <sheetData sheetId="4976"/>
      <sheetData sheetId="4977"/>
      <sheetData sheetId="4978"/>
      <sheetData sheetId="4979"/>
      <sheetData sheetId="4980"/>
      <sheetData sheetId="4981"/>
      <sheetData sheetId="4982"/>
      <sheetData sheetId="4983"/>
      <sheetData sheetId="4984"/>
      <sheetData sheetId="4985"/>
      <sheetData sheetId="4986"/>
      <sheetData sheetId="4987"/>
      <sheetData sheetId="4988"/>
      <sheetData sheetId="4989"/>
      <sheetData sheetId="4990"/>
      <sheetData sheetId="4991"/>
      <sheetData sheetId="4992"/>
      <sheetData sheetId="4993"/>
      <sheetData sheetId="4994"/>
      <sheetData sheetId="4995"/>
      <sheetData sheetId="4996"/>
      <sheetData sheetId="4997">
        <row r="16">
          <cell r="A16" t="str">
            <v>ABONO 10-30-10</v>
          </cell>
        </row>
      </sheetData>
      <sheetData sheetId="4998"/>
      <sheetData sheetId="4999"/>
      <sheetData sheetId="5000"/>
      <sheetData sheetId="5001" refreshError="1"/>
      <sheetData sheetId="5002" refreshError="1"/>
      <sheetData sheetId="5003" refreshError="1"/>
      <sheetData sheetId="5004" refreshError="1"/>
      <sheetData sheetId="5005" refreshError="1"/>
      <sheetData sheetId="5006" refreshError="1"/>
      <sheetData sheetId="5007"/>
      <sheetData sheetId="5008"/>
      <sheetData sheetId="5009"/>
      <sheetData sheetId="5010"/>
      <sheetData sheetId="5011"/>
      <sheetData sheetId="5012"/>
      <sheetData sheetId="5013"/>
      <sheetData sheetId="5014"/>
      <sheetData sheetId="5015"/>
      <sheetData sheetId="5016"/>
      <sheetData sheetId="5017"/>
      <sheetData sheetId="5018"/>
      <sheetData sheetId="5019"/>
      <sheetData sheetId="5020"/>
      <sheetData sheetId="5021"/>
      <sheetData sheetId="5022"/>
      <sheetData sheetId="5023"/>
      <sheetData sheetId="5024"/>
      <sheetData sheetId="5025"/>
      <sheetData sheetId="5026"/>
      <sheetData sheetId="5027"/>
      <sheetData sheetId="5028"/>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sheetData sheetId="5038" refreshError="1"/>
      <sheetData sheetId="5039"/>
      <sheetData sheetId="5040"/>
      <sheetData sheetId="5041"/>
      <sheetData sheetId="5042"/>
      <sheetData sheetId="5043"/>
      <sheetData sheetId="5044"/>
      <sheetData sheetId="5045"/>
      <sheetData sheetId="5046"/>
      <sheetData sheetId="5047"/>
      <sheetData sheetId="5048"/>
      <sheetData sheetId="5049"/>
      <sheetData sheetId="5050"/>
      <sheetData sheetId="5051"/>
      <sheetData sheetId="5052"/>
      <sheetData sheetId="5053"/>
      <sheetData sheetId="5054"/>
      <sheetData sheetId="5055"/>
      <sheetData sheetId="5056"/>
      <sheetData sheetId="5057"/>
      <sheetData sheetId="5058"/>
      <sheetData sheetId="5059"/>
      <sheetData sheetId="5060"/>
      <sheetData sheetId="5061"/>
      <sheetData sheetId="5062"/>
      <sheetData sheetId="5063"/>
      <sheetData sheetId="5064"/>
      <sheetData sheetId="5065"/>
      <sheetData sheetId="5066"/>
      <sheetData sheetId="5067"/>
      <sheetData sheetId="5068"/>
      <sheetData sheetId="5069"/>
      <sheetData sheetId="5070"/>
      <sheetData sheetId="5071"/>
      <sheetData sheetId="5072" refreshError="1"/>
      <sheetData sheetId="5073" refreshError="1"/>
      <sheetData sheetId="5074" refreshError="1"/>
      <sheetData sheetId="5075" refreshError="1"/>
      <sheetData sheetId="5076" refreshError="1"/>
      <sheetData sheetId="5077" refreshError="1"/>
      <sheetData sheetId="5078" refreshError="1"/>
      <sheetData sheetId="5079" refreshError="1"/>
      <sheetData sheetId="5080" refreshError="1"/>
      <sheetData sheetId="5081" refreshError="1"/>
      <sheetData sheetId="5082" refreshError="1"/>
      <sheetData sheetId="5083" refreshError="1"/>
      <sheetData sheetId="5084"/>
      <sheetData sheetId="5085" refreshError="1"/>
      <sheetData sheetId="5086"/>
      <sheetData sheetId="5087"/>
      <sheetData sheetId="5088"/>
      <sheetData sheetId="5089"/>
      <sheetData sheetId="5090"/>
      <sheetData sheetId="5091"/>
      <sheetData sheetId="5092"/>
      <sheetData sheetId="5093"/>
      <sheetData sheetId="5094"/>
      <sheetData sheetId="5095"/>
      <sheetData sheetId="5096"/>
      <sheetData sheetId="5097"/>
      <sheetData sheetId="5098"/>
      <sheetData sheetId="5099"/>
      <sheetData sheetId="5100"/>
      <sheetData sheetId="5101"/>
      <sheetData sheetId="5102"/>
      <sheetData sheetId="5103"/>
      <sheetData sheetId="5104"/>
      <sheetData sheetId="5105"/>
      <sheetData sheetId="5106"/>
      <sheetData sheetId="5107"/>
      <sheetData sheetId="5108"/>
      <sheetData sheetId="5109"/>
      <sheetData sheetId="5110"/>
      <sheetData sheetId="5111"/>
      <sheetData sheetId="5112"/>
      <sheetData sheetId="5113"/>
      <sheetData sheetId="5114"/>
      <sheetData sheetId="5115"/>
      <sheetData sheetId="5116"/>
      <sheetData sheetId="5117"/>
      <sheetData sheetId="5118"/>
      <sheetData sheetId="5119"/>
      <sheetData sheetId="5120"/>
      <sheetData sheetId="5121" refreshError="1"/>
      <sheetData sheetId="5122" refreshError="1"/>
      <sheetData sheetId="5123" refreshError="1"/>
      <sheetData sheetId="5124"/>
      <sheetData sheetId="5125"/>
      <sheetData sheetId="5126" refreshError="1"/>
      <sheetData sheetId="5127" refreshError="1"/>
      <sheetData sheetId="5128" refreshError="1"/>
      <sheetData sheetId="5129" refreshError="1"/>
      <sheetData sheetId="5130" refreshError="1"/>
      <sheetData sheetId="5131" refreshError="1"/>
      <sheetData sheetId="5132" refreshError="1"/>
      <sheetData sheetId="5133" refreshError="1"/>
      <sheetData sheetId="5134" refreshError="1"/>
      <sheetData sheetId="5135" refreshError="1"/>
      <sheetData sheetId="5136"/>
      <sheetData sheetId="5137" refreshError="1"/>
      <sheetData sheetId="5138"/>
      <sheetData sheetId="5139"/>
      <sheetData sheetId="5140"/>
      <sheetData sheetId="5141"/>
      <sheetData sheetId="5142"/>
      <sheetData sheetId="5143"/>
      <sheetData sheetId="5144"/>
      <sheetData sheetId="5145"/>
      <sheetData sheetId="5146"/>
      <sheetData sheetId="5147"/>
      <sheetData sheetId="5148"/>
      <sheetData sheetId="5149"/>
      <sheetData sheetId="5150" refreshError="1"/>
      <sheetData sheetId="5151" refreshError="1"/>
      <sheetData sheetId="5152" refreshError="1"/>
      <sheetData sheetId="5153" refreshError="1"/>
      <sheetData sheetId="5154" refreshError="1"/>
      <sheetData sheetId="5155"/>
      <sheetData sheetId="5156"/>
      <sheetData sheetId="5157"/>
      <sheetData sheetId="5158" refreshError="1"/>
      <sheetData sheetId="5159" refreshError="1"/>
      <sheetData sheetId="5160" refreshError="1"/>
      <sheetData sheetId="5161" refreshError="1"/>
      <sheetData sheetId="5162" refreshError="1"/>
      <sheetData sheetId="5163" refreshError="1"/>
      <sheetData sheetId="5164" refreshError="1"/>
      <sheetData sheetId="5165" refreshError="1"/>
      <sheetData sheetId="5166" refreshError="1"/>
      <sheetData sheetId="5167" refreshError="1"/>
      <sheetData sheetId="5168" refreshError="1"/>
      <sheetData sheetId="5169" refreshError="1"/>
      <sheetData sheetId="5170" refreshError="1"/>
      <sheetData sheetId="5171" refreshError="1"/>
      <sheetData sheetId="5172" refreshError="1"/>
      <sheetData sheetId="5173" refreshError="1"/>
      <sheetData sheetId="5174" refreshError="1"/>
      <sheetData sheetId="5175" refreshError="1"/>
      <sheetData sheetId="5176" refreshError="1"/>
      <sheetData sheetId="5177" refreshError="1"/>
      <sheetData sheetId="5178" refreshError="1"/>
      <sheetData sheetId="5179" refreshError="1"/>
      <sheetData sheetId="5180" refreshError="1"/>
      <sheetData sheetId="5181"/>
      <sheetData sheetId="5182" refreshError="1"/>
      <sheetData sheetId="5183"/>
      <sheetData sheetId="5184" refreshError="1"/>
      <sheetData sheetId="5185" refreshError="1"/>
      <sheetData sheetId="5186" refreshError="1"/>
      <sheetData sheetId="5187" refreshError="1"/>
      <sheetData sheetId="5188" refreshError="1"/>
      <sheetData sheetId="5189" refreshError="1"/>
      <sheetData sheetId="5190" refreshError="1"/>
      <sheetData sheetId="5191" refreshError="1"/>
      <sheetData sheetId="5192" refreshError="1"/>
      <sheetData sheetId="5193" refreshError="1"/>
      <sheetData sheetId="5194" refreshError="1"/>
      <sheetData sheetId="5195" refreshError="1"/>
      <sheetData sheetId="5196" refreshError="1"/>
      <sheetData sheetId="5197" refreshError="1"/>
      <sheetData sheetId="5198" refreshError="1"/>
      <sheetData sheetId="5199" refreshError="1"/>
      <sheetData sheetId="5200" refreshError="1"/>
      <sheetData sheetId="5201" refreshError="1"/>
      <sheetData sheetId="5202" refreshError="1"/>
      <sheetData sheetId="5203" refreshError="1"/>
      <sheetData sheetId="5204" refreshError="1"/>
      <sheetData sheetId="5205" refreshError="1"/>
      <sheetData sheetId="5206" refreshError="1"/>
      <sheetData sheetId="5207" refreshError="1"/>
      <sheetData sheetId="5208" refreshError="1"/>
      <sheetData sheetId="5209" refreshError="1"/>
      <sheetData sheetId="5210" refreshError="1"/>
      <sheetData sheetId="5211" refreshError="1"/>
      <sheetData sheetId="5212" refreshError="1"/>
      <sheetData sheetId="5213" refreshError="1"/>
      <sheetData sheetId="5214" refreshError="1"/>
      <sheetData sheetId="5215" refreshError="1"/>
      <sheetData sheetId="5216" refreshError="1"/>
      <sheetData sheetId="5217" refreshError="1"/>
      <sheetData sheetId="5218" refreshError="1"/>
      <sheetData sheetId="5219" refreshError="1"/>
      <sheetData sheetId="5220" refreshError="1"/>
      <sheetData sheetId="5221" refreshError="1"/>
      <sheetData sheetId="5222" refreshError="1"/>
      <sheetData sheetId="5223" refreshError="1"/>
      <sheetData sheetId="5224" refreshError="1"/>
      <sheetData sheetId="5225" refreshError="1"/>
      <sheetData sheetId="5226" refreshError="1"/>
      <sheetData sheetId="5227" refreshError="1"/>
      <sheetData sheetId="5228" refreshError="1"/>
      <sheetData sheetId="5229" refreshError="1"/>
      <sheetData sheetId="5230" refreshError="1"/>
      <sheetData sheetId="5231" refreshError="1"/>
      <sheetData sheetId="5232" refreshError="1"/>
      <sheetData sheetId="5233" refreshError="1"/>
      <sheetData sheetId="5234" refreshError="1"/>
      <sheetData sheetId="5235"/>
      <sheetData sheetId="5236" refreshError="1"/>
      <sheetData sheetId="5237" refreshError="1"/>
      <sheetData sheetId="5238" refreshError="1"/>
      <sheetData sheetId="5239" refreshError="1"/>
      <sheetData sheetId="5240" refreshError="1"/>
      <sheetData sheetId="5241" refreshError="1"/>
      <sheetData sheetId="5242" refreshError="1"/>
      <sheetData sheetId="5243" refreshError="1"/>
      <sheetData sheetId="5244" refreshError="1"/>
      <sheetData sheetId="5245" refreshError="1"/>
      <sheetData sheetId="5246" refreshError="1"/>
      <sheetData sheetId="5247" refreshError="1"/>
      <sheetData sheetId="5248"/>
      <sheetData sheetId="5249"/>
      <sheetData sheetId="5250"/>
      <sheetData sheetId="5251"/>
      <sheetData sheetId="5252"/>
      <sheetData sheetId="5253"/>
      <sheetData sheetId="5254"/>
      <sheetData sheetId="5255"/>
      <sheetData sheetId="5256"/>
      <sheetData sheetId="5257"/>
      <sheetData sheetId="5258"/>
      <sheetData sheetId="5259" refreshError="1"/>
      <sheetData sheetId="5260" refreshError="1"/>
      <sheetData sheetId="5261" refreshError="1"/>
      <sheetData sheetId="5262" refreshError="1"/>
      <sheetData sheetId="5263" refreshError="1"/>
      <sheetData sheetId="5264" refreshError="1"/>
      <sheetData sheetId="5265" refreshError="1"/>
      <sheetData sheetId="5266" refreshError="1"/>
      <sheetData sheetId="5267" refreshError="1"/>
      <sheetData sheetId="5268" refreshError="1"/>
      <sheetData sheetId="5269" refreshError="1"/>
      <sheetData sheetId="5270" refreshError="1"/>
      <sheetData sheetId="5271" refreshError="1"/>
      <sheetData sheetId="5272" refreshError="1"/>
      <sheetData sheetId="5273" refreshError="1"/>
      <sheetData sheetId="5274" refreshError="1"/>
      <sheetData sheetId="5275" refreshError="1"/>
      <sheetData sheetId="5276" refreshError="1"/>
      <sheetData sheetId="5277" refreshError="1"/>
      <sheetData sheetId="5278" refreshError="1"/>
      <sheetData sheetId="5279" refreshError="1"/>
      <sheetData sheetId="5280" refreshError="1"/>
      <sheetData sheetId="5281" refreshError="1"/>
      <sheetData sheetId="5282" refreshError="1"/>
      <sheetData sheetId="5283" refreshError="1"/>
      <sheetData sheetId="5284" refreshError="1"/>
      <sheetData sheetId="5285" refreshError="1"/>
      <sheetData sheetId="5286" refreshError="1"/>
      <sheetData sheetId="5287" refreshError="1"/>
      <sheetData sheetId="5288" refreshError="1"/>
      <sheetData sheetId="5289" refreshError="1"/>
      <sheetData sheetId="5290" refreshError="1"/>
      <sheetData sheetId="5291" refreshError="1"/>
      <sheetData sheetId="5292" refreshError="1"/>
      <sheetData sheetId="5293" refreshError="1"/>
      <sheetData sheetId="5294" refreshError="1"/>
      <sheetData sheetId="5295" refreshError="1"/>
      <sheetData sheetId="5296" refreshError="1"/>
      <sheetData sheetId="5297" refreshError="1"/>
      <sheetData sheetId="5298" refreshError="1"/>
      <sheetData sheetId="5299" refreshError="1"/>
      <sheetData sheetId="5300" refreshError="1"/>
      <sheetData sheetId="5301" refreshError="1"/>
      <sheetData sheetId="5302" refreshError="1"/>
      <sheetData sheetId="5303" refreshError="1"/>
      <sheetData sheetId="5304" refreshError="1"/>
      <sheetData sheetId="5305" refreshError="1"/>
      <sheetData sheetId="5306" refreshError="1"/>
      <sheetData sheetId="5307" refreshError="1"/>
      <sheetData sheetId="5308" refreshError="1"/>
      <sheetData sheetId="5309" refreshError="1"/>
      <sheetData sheetId="5310" refreshError="1"/>
      <sheetData sheetId="5311" refreshError="1"/>
      <sheetData sheetId="5312" refreshError="1"/>
      <sheetData sheetId="5313" refreshError="1"/>
      <sheetData sheetId="5314" refreshError="1"/>
      <sheetData sheetId="5315" refreshError="1"/>
      <sheetData sheetId="5316" refreshError="1"/>
      <sheetData sheetId="5317" refreshError="1"/>
      <sheetData sheetId="5318" refreshError="1"/>
      <sheetData sheetId="5319" refreshError="1"/>
      <sheetData sheetId="5320" refreshError="1"/>
      <sheetData sheetId="5321" refreshError="1"/>
      <sheetData sheetId="5322" refreshError="1"/>
      <sheetData sheetId="5323" refreshError="1"/>
      <sheetData sheetId="5324" refreshError="1"/>
      <sheetData sheetId="5325" refreshError="1"/>
      <sheetData sheetId="5326" refreshError="1"/>
      <sheetData sheetId="5327" refreshError="1"/>
      <sheetData sheetId="5328" refreshError="1"/>
      <sheetData sheetId="5329" refreshError="1"/>
      <sheetData sheetId="5330" refreshError="1"/>
      <sheetData sheetId="5331" refreshError="1"/>
      <sheetData sheetId="5332" refreshError="1"/>
      <sheetData sheetId="5333" refreshError="1"/>
      <sheetData sheetId="5334" refreshError="1"/>
      <sheetData sheetId="5335" refreshError="1"/>
      <sheetData sheetId="5336" refreshError="1"/>
      <sheetData sheetId="5337" refreshError="1"/>
      <sheetData sheetId="5338" refreshError="1"/>
      <sheetData sheetId="5339" refreshError="1"/>
      <sheetData sheetId="5340" refreshError="1"/>
      <sheetData sheetId="5341" refreshError="1"/>
      <sheetData sheetId="5342" refreshError="1"/>
      <sheetData sheetId="5343" refreshError="1"/>
      <sheetData sheetId="5344" refreshError="1"/>
      <sheetData sheetId="5345" refreshError="1"/>
      <sheetData sheetId="5346" refreshError="1"/>
      <sheetData sheetId="5347" refreshError="1"/>
      <sheetData sheetId="5348" refreshError="1"/>
      <sheetData sheetId="5349" refreshError="1"/>
      <sheetData sheetId="5350" refreshError="1"/>
      <sheetData sheetId="5351" refreshError="1"/>
      <sheetData sheetId="5352" refreshError="1"/>
      <sheetData sheetId="5353" refreshError="1"/>
      <sheetData sheetId="5354" refreshError="1"/>
      <sheetData sheetId="5355" refreshError="1"/>
      <sheetData sheetId="5356" refreshError="1"/>
      <sheetData sheetId="5357" refreshError="1"/>
      <sheetData sheetId="5358" refreshError="1"/>
      <sheetData sheetId="5359" refreshError="1"/>
      <sheetData sheetId="5360" refreshError="1"/>
      <sheetData sheetId="5361" refreshError="1"/>
      <sheetData sheetId="5362" refreshError="1"/>
      <sheetData sheetId="5363" refreshError="1"/>
      <sheetData sheetId="5364" refreshError="1"/>
      <sheetData sheetId="5365" refreshError="1"/>
      <sheetData sheetId="5366" refreshError="1"/>
      <sheetData sheetId="5367" refreshError="1"/>
      <sheetData sheetId="5368" refreshError="1"/>
      <sheetData sheetId="5369" refreshError="1"/>
      <sheetData sheetId="5370" refreshError="1"/>
      <sheetData sheetId="5371" refreshError="1"/>
      <sheetData sheetId="5372" refreshError="1"/>
      <sheetData sheetId="5373" refreshError="1"/>
      <sheetData sheetId="5374" refreshError="1"/>
      <sheetData sheetId="5375" refreshError="1"/>
      <sheetData sheetId="5376" refreshError="1"/>
      <sheetData sheetId="5377" refreshError="1"/>
      <sheetData sheetId="5378" refreshError="1"/>
      <sheetData sheetId="5379" refreshError="1"/>
      <sheetData sheetId="5380" refreshError="1"/>
      <sheetData sheetId="5381" refreshError="1"/>
      <sheetData sheetId="5382" refreshError="1"/>
      <sheetData sheetId="5383" refreshError="1"/>
      <sheetData sheetId="5384" refreshError="1"/>
      <sheetData sheetId="5385">
        <row r="1">
          <cell r="C1">
            <v>0.2</v>
          </cell>
        </row>
      </sheetData>
      <sheetData sheetId="5386"/>
      <sheetData sheetId="5387"/>
      <sheetData sheetId="5388"/>
      <sheetData sheetId="5389"/>
      <sheetData sheetId="5390"/>
      <sheetData sheetId="5391"/>
      <sheetData sheetId="5392"/>
      <sheetData sheetId="5393"/>
      <sheetData sheetId="5394"/>
      <sheetData sheetId="5395"/>
      <sheetData sheetId="5396"/>
      <sheetData sheetId="5397"/>
      <sheetData sheetId="5398"/>
      <sheetData sheetId="5399"/>
      <sheetData sheetId="5400"/>
      <sheetData sheetId="5401" refreshError="1"/>
      <sheetData sheetId="5402" refreshError="1"/>
      <sheetData sheetId="5403" refreshError="1"/>
      <sheetData sheetId="5404" refreshError="1"/>
      <sheetData sheetId="5405" refreshError="1"/>
      <sheetData sheetId="5406" refreshError="1"/>
      <sheetData sheetId="5407" refreshError="1"/>
      <sheetData sheetId="5408" refreshError="1"/>
      <sheetData sheetId="5409"/>
      <sheetData sheetId="5410"/>
      <sheetData sheetId="5411"/>
      <sheetData sheetId="5412"/>
      <sheetData sheetId="5413"/>
      <sheetData sheetId="5414"/>
      <sheetData sheetId="5415"/>
      <sheetData sheetId="5416"/>
      <sheetData sheetId="5417"/>
      <sheetData sheetId="5418"/>
      <sheetData sheetId="5419">
        <row r="36">
          <cell r="G36">
            <v>271000.00000162207</v>
          </cell>
        </row>
      </sheetData>
      <sheetData sheetId="5420">
        <row r="33">
          <cell r="G33">
            <v>283000.00002693152</v>
          </cell>
        </row>
      </sheetData>
      <sheetData sheetId="5421">
        <row r="33">
          <cell r="G33">
            <v>290000.00000013626</v>
          </cell>
        </row>
      </sheetData>
      <sheetData sheetId="5422"/>
      <sheetData sheetId="5423"/>
      <sheetData sheetId="5424"/>
      <sheetData sheetId="5425"/>
      <sheetData sheetId="5426"/>
      <sheetData sheetId="5427"/>
      <sheetData sheetId="5428"/>
      <sheetData sheetId="5429"/>
      <sheetData sheetId="5430"/>
      <sheetData sheetId="5431"/>
      <sheetData sheetId="5432"/>
      <sheetData sheetId="5433"/>
      <sheetData sheetId="5434"/>
      <sheetData sheetId="5435"/>
      <sheetData sheetId="5436"/>
      <sheetData sheetId="5437"/>
      <sheetData sheetId="5438"/>
      <sheetData sheetId="5439"/>
      <sheetData sheetId="5440"/>
      <sheetData sheetId="5441"/>
      <sheetData sheetId="5442"/>
      <sheetData sheetId="5443"/>
      <sheetData sheetId="5444"/>
      <sheetData sheetId="5445"/>
      <sheetData sheetId="5446"/>
      <sheetData sheetId="5447"/>
      <sheetData sheetId="5448"/>
      <sheetData sheetId="5449"/>
      <sheetData sheetId="5450"/>
      <sheetData sheetId="5451"/>
      <sheetData sheetId="5452"/>
      <sheetData sheetId="5453"/>
      <sheetData sheetId="5454"/>
      <sheetData sheetId="5455"/>
      <sheetData sheetId="5456"/>
      <sheetData sheetId="5457"/>
      <sheetData sheetId="5458"/>
      <sheetData sheetId="5459"/>
      <sheetData sheetId="5460"/>
      <sheetData sheetId="5461"/>
      <sheetData sheetId="5462"/>
      <sheetData sheetId="5463"/>
      <sheetData sheetId="5464"/>
      <sheetData sheetId="5465"/>
      <sheetData sheetId="5466"/>
      <sheetData sheetId="5467"/>
      <sheetData sheetId="5468"/>
      <sheetData sheetId="5469"/>
      <sheetData sheetId="5470"/>
      <sheetData sheetId="5471"/>
      <sheetData sheetId="5472"/>
      <sheetData sheetId="5473"/>
      <sheetData sheetId="5474"/>
      <sheetData sheetId="5475"/>
      <sheetData sheetId="5476"/>
      <sheetData sheetId="5477"/>
      <sheetData sheetId="5478"/>
      <sheetData sheetId="5479"/>
      <sheetData sheetId="5480"/>
      <sheetData sheetId="5481"/>
      <sheetData sheetId="5482"/>
      <sheetData sheetId="5483"/>
      <sheetData sheetId="5484"/>
      <sheetData sheetId="5485"/>
      <sheetData sheetId="5486"/>
      <sheetData sheetId="5487"/>
      <sheetData sheetId="5488"/>
      <sheetData sheetId="5489"/>
      <sheetData sheetId="5490"/>
      <sheetData sheetId="5491"/>
      <sheetData sheetId="5492"/>
      <sheetData sheetId="5493"/>
      <sheetData sheetId="5494"/>
      <sheetData sheetId="5495"/>
      <sheetData sheetId="5496"/>
      <sheetData sheetId="5497"/>
      <sheetData sheetId="5498"/>
      <sheetData sheetId="5499"/>
      <sheetData sheetId="5500"/>
      <sheetData sheetId="5501"/>
      <sheetData sheetId="5502"/>
      <sheetData sheetId="5503"/>
      <sheetData sheetId="5504"/>
      <sheetData sheetId="5505"/>
      <sheetData sheetId="5506"/>
      <sheetData sheetId="5507"/>
      <sheetData sheetId="5508"/>
      <sheetData sheetId="5509"/>
      <sheetData sheetId="5510"/>
      <sheetData sheetId="5511"/>
      <sheetData sheetId="5512"/>
      <sheetData sheetId="5513"/>
      <sheetData sheetId="5514"/>
      <sheetData sheetId="5515"/>
      <sheetData sheetId="5516"/>
      <sheetData sheetId="5517"/>
      <sheetData sheetId="5518"/>
      <sheetData sheetId="5519"/>
      <sheetData sheetId="5520"/>
      <sheetData sheetId="5521"/>
      <sheetData sheetId="5522"/>
      <sheetData sheetId="5523"/>
      <sheetData sheetId="5524"/>
      <sheetData sheetId="5525"/>
      <sheetData sheetId="5526"/>
      <sheetData sheetId="5527"/>
      <sheetData sheetId="5528"/>
      <sheetData sheetId="5529"/>
      <sheetData sheetId="5530"/>
      <sheetData sheetId="5531"/>
      <sheetData sheetId="5532"/>
      <sheetData sheetId="5533"/>
      <sheetData sheetId="5534"/>
      <sheetData sheetId="5535"/>
      <sheetData sheetId="5536"/>
      <sheetData sheetId="5537"/>
      <sheetData sheetId="5538"/>
      <sheetData sheetId="5539"/>
      <sheetData sheetId="5540"/>
      <sheetData sheetId="5541"/>
      <sheetData sheetId="5542"/>
      <sheetData sheetId="5543"/>
      <sheetData sheetId="5544"/>
      <sheetData sheetId="5545"/>
      <sheetData sheetId="5546"/>
      <sheetData sheetId="5547"/>
      <sheetData sheetId="5548"/>
      <sheetData sheetId="5549"/>
      <sheetData sheetId="5550"/>
      <sheetData sheetId="5551"/>
      <sheetData sheetId="5552"/>
      <sheetData sheetId="5553"/>
      <sheetData sheetId="5554"/>
      <sheetData sheetId="5555"/>
      <sheetData sheetId="5556"/>
      <sheetData sheetId="5557"/>
      <sheetData sheetId="5558"/>
      <sheetData sheetId="5559"/>
      <sheetData sheetId="5560"/>
      <sheetData sheetId="5561"/>
      <sheetData sheetId="5562"/>
      <sheetData sheetId="5563"/>
      <sheetData sheetId="5564"/>
      <sheetData sheetId="5565"/>
      <sheetData sheetId="5566"/>
      <sheetData sheetId="5567"/>
      <sheetData sheetId="5568"/>
      <sheetData sheetId="5569"/>
      <sheetData sheetId="5570"/>
      <sheetData sheetId="5571"/>
      <sheetData sheetId="5572"/>
      <sheetData sheetId="5573"/>
      <sheetData sheetId="5574"/>
      <sheetData sheetId="5575"/>
      <sheetData sheetId="5576"/>
      <sheetData sheetId="5577"/>
      <sheetData sheetId="5578"/>
      <sheetData sheetId="5579"/>
      <sheetData sheetId="5580"/>
      <sheetData sheetId="5581"/>
      <sheetData sheetId="5582"/>
      <sheetData sheetId="5583"/>
      <sheetData sheetId="5584"/>
      <sheetData sheetId="5585"/>
      <sheetData sheetId="5586"/>
      <sheetData sheetId="5587"/>
      <sheetData sheetId="5588"/>
      <sheetData sheetId="5589"/>
      <sheetData sheetId="5590"/>
      <sheetData sheetId="5591"/>
      <sheetData sheetId="5592"/>
      <sheetData sheetId="5593"/>
      <sheetData sheetId="5594"/>
      <sheetData sheetId="5595"/>
      <sheetData sheetId="5596"/>
      <sheetData sheetId="5597"/>
      <sheetData sheetId="5598"/>
      <sheetData sheetId="5599"/>
      <sheetData sheetId="5600"/>
      <sheetData sheetId="5601"/>
      <sheetData sheetId="5602"/>
      <sheetData sheetId="5603"/>
      <sheetData sheetId="5604"/>
      <sheetData sheetId="5605"/>
      <sheetData sheetId="5606"/>
      <sheetData sheetId="5607"/>
      <sheetData sheetId="5608"/>
      <sheetData sheetId="5609"/>
      <sheetData sheetId="5610"/>
      <sheetData sheetId="5611"/>
      <sheetData sheetId="5612"/>
      <sheetData sheetId="5613"/>
      <sheetData sheetId="5614"/>
      <sheetData sheetId="5615"/>
      <sheetData sheetId="5616"/>
      <sheetData sheetId="5617"/>
      <sheetData sheetId="5618"/>
      <sheetData sheetId="5619"/>
      <sheetData sheetId="5620"/>
      <sheetData sheetId="5621"/>
      <sheetData sheetId="5622"/>
      <sheetData sheetId="5623"/>
      <sheetData sheetId="5624"/>
      <sheetData sheetId="5625"/>
      <sheetData sheetId="5626"/>
      <sheetData sheetId="5627"/>
      <sheetData sheetId="5628"/>
      <sheetData sheetId="5629"/>
      <sheetData sheetId="5630"/>
      <sheetData sheetId="5631"/>
      <sheetData sheetId="5632"/>
      <sheetData sheetId="5633"/>
      <sheetData sheetId="5634"/>
      <sheetData sheetId="5635"/>
      <sheetData sheetId="5636"/>
      <sheetData sheetId="5637"/>
      <sheetData sheetId="5638"/>
      <sheetData sheetId="5639"/>
      <sheetData sheetId="5640"/>
      <sheetData sheetId="5641"/>
      <sheetData sheetId="5642"/>
      <sheetData sheetId="5643"/>
      <sheetData sheetId="5644"/>
      <sheetData sheetId="5645"/>
      <sheetData sheetId="5646"/>
      <sheetData sheetId="5647"/>
      <sheetData sheetId="5648"/>
      <sheetData sheetId="5649"/>
      <sheetData sheetId="5650"/>
      <sheetData sheetId="5651"/>
      <sheetData sheetId="5652"/>
      <sheetData sheetId="5653"/>
      <sheetData sheetId="5654"/>
      <sheetData sheetId="5655"/>
      <sheetData sheetId="5656"/>
      <sheetData sheetId="5657"/>
      <sheetData sheetId="5658"/>
      <sheetData sheetId="5659"/>
      <sheetData sheetId="5660"/>
      <sheetData sheetId="566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ontenido"/>
      <sheetName val="Generalidades 1"/>
      <sheetName val="Generalidades 2,3"/>
      <sheetName val="Mapa estado 4"/>
      <sheetName val="Semáforo 5"/>
      <sheetName val="Semáforo 6"/>
      <sheetName val="Tortas 7"/>
      <sheetName val="Acciden-Señal 7A"/>
      <sheetName val="Puentes 8"/>
      <sheetName val="Críticos 9"/>
      <sheetName val="Emerg 9A"/>
      <sheetName val="Res-Accide-10"/>
      <sheetName val="Acci-Ago-11"/>
      <sheetName val="Acc-Ago-11a"/>
      <sheetName val="Acci-Sep-12"/>
      <sheetName val="Acci-Sep-12 (2)"/>
      <sheetName val="ACCI-JUL-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sheetName val="Lista"/>
      <sheetName val="Equipo"/>
      <sheetName val="MdeO"/>
      <sheetName val="Transporte"/>
      <sheetName val="Materiales"/>
      <sheetName val="1.1"/>
      <sheetName val="1.2"/>
      <sheetName val="1.3"/>
      <sheetName val="1.4"/>
      <sheetName val="1.5"/>
      <sheetName val="1.6"/>
      <sheetName val="1.7"/>
      <sheetName val="1.8"/>
      <sheetName val="1.9"/>
      <sheetName val="1.10"/>
      <sheetName val="1.11"/>
      <sheetName val="1.12"/>
      <sheetName val="1.13"/>
      <sheetName val="1.14"/>
      <sheetName val="1.15"/>
      <sheetName val="1.16"/>
      <sheetName val="1.17"/>
      <sheetName val="1.18"/>
      <sheetName val="1.19"/>
      <sheetName val="1.20"/>
      <sheetName val="1.21"/>
      <sheetName val="1.22"/>
      <sheetName val="1.23"/>
      <sheetName val="1.24"/>
      <sheetName val="1.25"/>
      <sheetName val="1.26"/>
      <sheetName val="1.27"/>
      <sheetName val="1.28"/>
      <sheetName val="1.29"/>
      <sheetName val="1.30"/>
      <sheetName val="1.31"/>
      <sheetName val="1.32"/>
      <sheetName val="1.33"/>
      <sheetName val="1.34"/>
      <sheetName val="1.35"/>
      <sheetName val="1.36"/>
      <sheetName val="1.37"/>
      <sheetName val="1.38"/>
      <sheetName val="1.39"/>
      <sheetName val="1.40"/>
      <sheetName val="1.41"/>
      <sheetName val="1.42"/>
      <sheetName val="1.43"/>
      <sheetName val="1.44"/>
      <sheetName val="1.45"/>
      <sheetName val="1.46"/>
      <sheetName val="1.47"/>
      <sheetName val="1.48"/>
      <sheetName val="1.49"/>
      <sheetName val="1.50"/>
      <sheetName val="1.51"/>
      <sheetName val="1.52"/>
      <sheetName val="1.53"/>
      <sheetName val="1.54"/>
      <sheetName val="1.55"/>
      <sheetName val="1.56"/>
      <sheetName val="1.57"/>
      <sheetName val="1.58"/>
      <sheetName val="1.59"/>
      <sheetName val="1.60"/>
      <sheetName val="1.61"/>
      <sheetName val="2.1"/>
      <sheetName val="2.2"/>
      <sheetName val="2.3"/>
      <sheetName val="2.4"/>
      <sheetName val="2.5"/>
      <sheetName val="2.6"/>
      <sheetName val="2.7"/>
      <sheetName val="2.8"/>
      <sheetName val="2.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9"/>
      <sheetName val="2.30"/>
      <sheetName val="2.31"/>
      <sheetName val="2.32"/>
      <sheetName val="2.33"/>
      <sheetName val="2.34"/>
      <sheetName val="2.35"/>
      <sheetName val="3.1"/>
      <sheetName val="3.2"/>
      <sheetName val="3.3"/>
      <sheetName val="3.4"/>
      <sheetName val="3.5"/>
      <sheetName val="3.6"/>
      <sheetName val="3.7"/>
      <sheetName val="3.8"/>
      <sheetName val="3.9"/>
      <sheetName val="3.10"/>
      <sheetName val="3.11"/>
      <sheetName val="3.12"/>
      <sheetName val="3.13"/>
      <sheetName val="3.14"/>
      <sheetName val="3.15"/>
      <sheetName val="3.16"/>
      <sheetName val="3.17"/>
      <sheetName val="3.18"/>
      <sheetName val="3.19"/>
      <sheetName val="3.20"/>
      <sheetName val="3.21"/>
      <sheetName val="3.22"/>
      <sheetName val="3.23"/>
      <sheetName val="3.24"/>
      <sheetName val="3.25"/>
      <sheetName val="3.26"/>
      <sheetName val="3.27"/>
      <sheetName val="3.28"/>
      <sheetName val="3.29"/>
      <sheetName val="3.30"/>
      <sheetName val="3.31"/>
      <sheetName val="3.32"/>
      <sheetName val="3.33"/>
      <sheetName val="3.34"/>
      <sheetName val="3.35"/>
      <sheetName val="3.36"/>
      <sheetName val="3.37"/>
      <sheetName val="3.38"/>
      <sheetName val="3.39"/>
      <sheetName val="3.40"/>
      <sheetName val="3.41"/>
      <sheetName val="3.42"/>
      <sheetName val="3.43"/>
      <sheetName val="3.44"/>
      <sheetName val="3.45"/>
      <sheetName val="3.46"/>
      <sheetName val="3.47"/>
      <sheetName val="3.48"/>
      <sheetName val="3.49"/>
      <sheetName val="3.50"/>
      <sheetName val="3.51"/>
      <sheetName val="3.52"/>
      <sheetName val="3.53"/>
      <sheetName val="3.54"/>
      <sheetName val="3.55"/>
      <sheetName val="3.56"/>
      <sheetName val="3.57"/>
      <sheetName val="3.58"/>
      <sheetName val="3.59"/>
      <sheetName val="3.60"/>
      <sheetName val="3.61"/>
      <sheetName val="3.62"/>
      <sheetName val="3.63"/>
      <sheetName val="3.64"/>
      <sheetName val="3.65"/>
      <sheetName val="3.66"/>
      <sheetName val="3.67"/>
      <sheetName val="3.68"/>
      <sheetName val="3.69"/>
      <sheetName val="3.70"/>
      <sheetName val="3.71"/>
      <sheetName val="3.72"/>
      <sheetName val="3.73"/>
      <sheetName val="3.74"/>
      <sheetName val="3.75"/>
      <sheetName val="3.76"/>
      <sheetName val="3.77"/>
      <sheetName val="4.1"/>
      <sheetName val="4.2"/>
      <sheetName val="4.3"/>
      <sheetName val="4.4"/>
      <sheetName val="4.5"/>
      <sheetName val="4.6"/>
      <sheetName val="4.7"/>
      <sheetName val="4.8"/>
      <sheetName val="4.9"/>
      <sheetName val="4.10"/>
      <sheetName val="4.11"/>
      <sheetName val="4.12"/>
      <sheetName val="4.13"/>
      <sheetName val="4.14"/>
      <sheetName val="4.15"/>
      <sheetName val="4.16"/>
      <sheetName val="4.17"/>
      <sheetName val="4.18"/>
      <sheetName val="4.19"/>
      <sheetName val="4.20"/>
      <sheetName val="4.21"/>
      <sheetName val="4.22"/>
      <sheetName val="4.23"/>
      <sheetName val="4.24"/>
      <sheetName val="4.25"/>
      <sheetName val="4.26"/>
      <sheetName val="4.27"/>
      <sheetName val="4.28"/>
      <sheetName val="5.1"/>
      <sheetName val="5.2"/>
      <sheetName val="5.3"/>
      <sheetName val="5.4"/>
      <sheetName val="5.5"/>
      <sheetName val="5.6"/>
      <sheetName val="5.7"/>
      <sheetName val="5.8"/>
      <sheetName val="5.9"/>
      <sheetName val="5.10"/>
      <sheetName val="5.11"/>
      <sheetName val="5.12"/>
      <sheetName val="5.13"/>
      <sheetName val="5.14"/>
      <sheetName val="5.15"/>
      <sheetName val="5.16"/>
      <sheetName val="5.17"/>
      <sheetName val="5.18"/>
      <sheetName val="5.19"/>
      <sheetName val="6.1"/>
      <sheetName val="6.2"/>
      <sheetName val="6.3"/>
      <sheetName val="6.4"/>
      <sheetName val="6.5"/>
      <sheetName val="6.6"/>
      <sheetName val="6.7"/>
      <sheetName val="6.8"/>
      <sheetName val="6.9"/>
      <sheetName val="6.10"/>
      <sheetName val="6.11"/>
      <sheetName val="6.12"/>
      <sheetName val="6.13"/>
      <sheetName val="6.14"/>
      <sheetName val="6.15"/>
      <sheetName val="6.16"/>
      <sheetName val="6.17"/>
      <sheetName val="6.18"/>
      <sheetName val="6.19"/>
      <sheetName val="6.20"/>
      <sheetName val="6.21"/>
      <sheetName val="6.22"/>
      <sheetName val="6.23"/>
      <sheetName val="6.24"/>
      <sheetName val="6.25"/>
      <sheetName val="6.26"/>
      <sheetName val="6.27"/>
      <sheetName val="6.28"/>
      <sheetName val="6.29"/>
      <sheetName val="6.30"/>
      <sheetName val="6.31"/>
      <sheetName val="6.32"/>
      <sheetName val="6.33"/>
      <sheetName val="6.34"/>
      <sheetName val="6.35"/>
      <sheetName val="6.36"/>
      <sheetName val="6.37"/>
      <sheetName val="6.38"/>
      <sheetName val="6.39"/>
      <sheetName val="6.40"/>
      <sheetName val="6.41"/>
      <sheetName val="6.42"/>
      <sheetName val="6.43"/>
      <sheetName val="6.44"/>
      <sheetName val="6.45"/>
      <sheetName val="7.1"/>
      <sheetName val="7.2"/>
      <sheetName val="7.3"/>
      <sheetName val="7.4"/>
      <sheetName val="7.5"/>
      <sheetName val="7.6"/>
      <sheetName val="7.7"/>
      <sheetName val="7.8"/>
      <sheetName val="7.9"/>
      <sheetName val="7.10"/>
      <sheetName val="7.11"/>
      <sheetName val="7.12"/>
      <sheetName val="7.13"/>
      <sheetName val="7.14"/>
      <sheetName val="7.15"/>
      <sheetName val="7.16"/>
      <sheetName val="7.17"/>
      <sheetName val="7.18"/>
      <sheetName val="7.19"/>
      <sheetName val="7.20"/>
      <sheetName val="7.21"/>
      <sheetName val="7.22"/>
      <sheetName val="7.23"/>
      <sheetName val="7.24"/>
      <sheetName val="7.25"/>
      <sheetName val="7.26"/>
      <sheetName val="7.27"/>
      <sheetName val="7.28"/>
      <sheetName val="7.29"/>
      <sheetName val="7.30"/>
      <sheetName val="7.31"/>
      <sheetName val="7.32"/>
      <sheetName val="7.33"/>
      <sheetName val="7.34"/>
      <sheetName val="7.35"/>
      <sheetName val="7.36"/>
      <sheetName val="7.37"/>
      <sheetName val="7.38"/>
      <sheetName val="7.39"/>
      <sheetName val="7.40"/>
      <sheetName val="7.41"/>
      <sheetName val="7.42"/>
      <sheetName val="7.43"/>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8.27"/>
      <sheetName val="8.28"/>
      <sheetName val="8.29"/>
      <sheetName val="8.30"/>
      <sheetName val="8.31"/>
      <sheetName val="8.32"/>
      <sheetName val="8.33"/>
      <sheetName val="8.34"/>
      <sheetName val="9.1"/>
      <sheetName val="9.2"/>
      <sheetName val="9.3"/>
      <sheetName val="9.4"/>
      <sheetName val="9.5"/>
      <sheetName val="9.6"/>
      <sheetName val="9.7"/>
      <sheetName val="9.8"/>
      <sheetName val="9.9"/>
      <sheetName val="9.10"/>
      <sheetName val="9.11"/>
      <sheetName val="9.12"/>
      <sheetName val="9.13"/>
      <sheetName val="9.14"/>
      <sheetName val="9.15"/>
      <sheetName val="9.16"/>
      <sheetName val="9.17"/>
      <sheetName val="9.18"/>
      <sheetName val="9.19"/>
      <sheetName val="9.20"/>
      <sheetName val="9.21"/>
      <sheetName val="9.22"/>
      <sheetName val="9.23"/>
      <sheetName val="9.24"/>
      <sheetName val="9.25"/>
      <sheetName val="9.26"/>
      <sheetName val="9.27"/>
      <sheetName val="9.28"/>
      <sheetName val="9.29"/>
      <sheetName val="9.30"/>
      <sheetName val="9.31"/>
      <sheetName val="9.32"/>
      <sheetName val="9.33"/>
      <sheetName val="9.34"/>
      <sheetName val="9.35"/>
      <sheetName val="9.36"/>
      <sheetName val="9.37"/>
      <sheetName val="9.38"/>
      <sheetName val="9.39"/>
      <sheetName val="9.40"/>
      <sheetName val="9.41"/>
      <sheetName val="9.42"/>
      <sheetName val="9.43"/>
      <sheetName val="9.44"/>
      <sheetName val="9.45"/>
      <sheetName val="9.46"/>
      <sheetName val="9.47"/>
      <sheetName val="9.48"/>
      <sheetName val="9.49"/>
      <sheetName val="9.50"/>
      <sheetName val="9.51"/>
      <sheetName val="9.52"/>
      <sheetName val="9.53"/>
      <sheetName val="9.54"/>
      <sheetName val="9.55"/>
      <sheetName val="9.56"/>
      <sheetName val="9.57"/>
      <sheetName val="9.58"/>
      <sheetName val="9.59"/>
      <sheetName val="9.60"/>
      <sheetName val="9.61"/>
      <sheetName val="9.62"/>
      <sheetName val="9.63"/>
      <sheetName val="9.64"/>
      <sheetName val="9.65"/>
      <sheetName val="9.66"/>
      <sheetName val="9.67"/>
      <sheetName val="9.68"/>
      <sheetName val="9.69"/>
      <sheetName val="9.70"/>
      <sheetName val="9.71"/>
      <sheetName val="9.72"/>
      <sheetName val="9.73"/>
      <sheetName val="9.74"/>
      <sheetName val="9.75"/>
      <sheetName val="9.76"/>
      <sheetName val="9.77"/>
      <sheetName val="9.78"/>
      <sheetName val="9.79"/>
      <sheetName val="9.80"/>
      <sheetName val="9.81"/>
      <sheetName val="9.82"/>
      <sheetName val="9.83"/>
      <sheetName val="9.84"/>
      <sheetName val="9.85"/>
      <sheetName val="9.86"/>
      <sheetName val="9.87"/>
      <sheetName val="9.88"/>
      <sheetName val="9.89"/>
      <sheetName val="9.90"/>
      <sheetName val="9.91"/>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0.31"/>
      <sheetName val="10.32"/>
      <sheetName val="10.33"/>
      <sheetName val="10.34"/>
      <sheetName val="10.35"/>
      <sheetName val="10.36"/>
      <sheetName val="10.37"/>
      <sheetName val="10.38"/>
      <sheetName val="10.39"/>
      <sheetName val="10.40"/>
      <sheetName val="10.41"/>
      <sheetName val="10.42"/>
      <sheetName val="10.43"/>
      <sheetName val="10.44"/>
      <sheetName val="10.45"/>
      <sheetName val="10.46"/>
      <sheetName val="10.47"/>
      <sheetName val="10.48"/>
      <sheetName val="10.49"/>
      <sheetName val="10.50"/>
      <sheetName val="10.51"/>
      <sheetName val="10.52"/>
      <sheetName val="10.53"/>
      <sheetName val="10.54"/>
      <sheetName val="10.55"/>
      <sheetName val="10.56"/>
      <sheetName val="10.57"/>
      <sheetName val="10.58"/>
      <sheetName val="10.59"/>
      <sheetName val="10.60"/>
      <sheetName val="10.61"/>
      <sheetName val="10.62"/>
      <sheetName val="10.63"/>
      <sheetName val="10.64"/>
      <sheetName val="10.65"/>
      <sheetName val="10.66"/>
      <sheetName val="10.67"/>
      <sheetName val="10.68"/>
      <sheetName val="10.69"/>
      <sheetName val="10.70"/>
      <sheetName val="10.71"/>
      <sheetName val="10.72"/>
      <sheetName val="10.73"/>
      <sheetName val="10.74"/>
      <sheetName val="10.75"/>
      <sheetName val="10.76"/>
      <sheetName val="10.77"/>
      <sheetName val="10.78"/>
      <sheetName val="10.79"/>
      <sheetName val="10.80"/>
      <sheetName val="10.81"/>
      <sheetName val="10.82"/>
      <sheetName val="10.83"/>
      <sheetName val="10.84"/>
      <sheetName val="10.85"/>
      <sheetName val="10.86"/>
      <sheetName val="10.87"/>
      <sheetName val="10.88"/>
      <sheetName val="10.89"/>
      <sheetName val="10.90"/>
      <sheetName val="10.91"/>
      <sheetName val="10.92"/>
      <sheetName val="10.93"/>
      <sheetName val="10.94"/>
      <sheetName val="10.95"/>
      <sheetName val="10.96"/>
      <sheetName val="10.97"/>
      <sheetName val="10.98"/>
      <sheetName val="10.99"/>
      <sheetName val="10.100"/>
      <sheetName val="10.101"/>
      <sheetName val="10.102"/>
      <sheetName val="10.103"/>
      <sheetName val="10.104"/>
      <sheetName val="10.105"/>
      <sheetName val="10.106"/>
      <sheetName val="10.107"/>
      <sheetName val="10.108"/>
      <sheetName val="10.109"/>
      <sheetName val="10.110"/>
      <sheetName val="10.111"/>
      <sheetName val="10.112"/>
      <sheetName val="10.113"/>
      <sheetName val="10.114"/>
      <sheetName val="10.115"/>
      <sheetName val="10.116"/>
      <sheetName val="10.117"/>
      <sheetName val="10.118"/>
      <sheetName val="10.119"/>
      <sheetName val="10.120"/>
      <sheetName val="10.121"/>
      <sheetName val="10.122"/>
      <sheetName val="10.123"/>
      <sheetName val="11.1"/>
      <sheetName val="11.2"/>
      <sheetName val="11.3"/>
      <sheetName val="11.4"/>
      <sheetName val="11.5"/>
      <sheetName val="11.6"/>
      <sheetName val="11.7"/>
      <sheetName val="11.8"/>
      <sheetName val="11.9"/>
      <sheetName val="11.10"/>
      <sheetName val="11.11"/>
      <sheetName val="11.12"/>
      <sheetName val="11.13"/>
      <sheetName val="11.14"/>
      <sheetName val="11.15"/>
      <sheetName val="11.16"/>
      <sheetName val="11.17"/>
      <sheetName val="11.18"/>
      <sheetName val="11.19"/>
      <sheetName val="11.20"/>
      <sheetName val="11.21"/>
      <sheetName val="11.22"/>
      <sheetName val="11.23"/>
      <sheetName val="11.24"/>
      <sheetName val="12.1"/>
      <sheetName val="12.2"/>
      <sheetName val="12.3"/>
      <sheetName val="12.4"/>
      <sheetName val="12.5"/>
      <sheetName val="12.6"/>
      <sheetName val="12.7"/>
      <sheetName val="12.8"/>
      <sheetName val="12.9"/>
      <sheetName val="12.10"/>
      <sheetName val="12.11"/>
      <sheetName val="12.12"/>
      <sheetName val="12.13"/>
      <sheetName val="12.14"/>
      <sheetName val="12.15"/>
      <sheetName val="12.16"/>
      <sheetName val="12.17"/>
      <sheetName val="12.18"/>
      <sheetName val="12.19"/>
      <sheetName val="12.20"/>
      <sheetName val="12.21"/>
      <sheetName val="12.22"/>
      <sheetName val="12.23"/>
      <sheetName val="12.24"/>
      <sheetName val="12.25"/>
      <sheetName val="12.26"/>
      <sheetName val="12.27"/>
      <sheetName val="12.28"/>
      <sheetName val="12.29"/>
      <sheetName val="12.30"/>
      <sheetName val="12.31"/>
      <sheetName val="13.1"/>
      <sheetName val="13.2"/>
      <sheetName val="13.3"/>
      <sheetName val="13.4"/>
      <sheetName val="13.5"/>
      <sheetName val="13.6"/>
      <sheetName val="13.7"/>
      <sheetName val="13.8"/>
      <sheetName val="13.9"/>
      <sheetName val="13.10"/>
      <sheetName val="13.11"/>
      <sheetName val="13.12"/>
      <sheetName val="13.13"/>
      <sheetName val="13.14"/>
      <sheetName val="13.15"/>
      <sheetName val="13.16"/>
      <sheetName val="13.17"/>
      <sheetName val="13.18"/>
      <sheetName val="13.19"/>
      <sheetName val="13.20"/>
      <sheetName val="13.21"/>
      <sheetName val="13.22"/>
      <sheetName val="13.23"/>
      <sheetName val="13.24"/>
      <sheetName val="13.25"/>
      <sheetName val="13.26"/>
      <sheetName val="13.27"/>
      <sheetName val="13.28"/>
      <sheetName val="13.29"/>
      <sheetName val="13.30"/>
      <sheetName val="13.31"/>
      <sheetName val="13.32"/>
      <sheetName val="13.33"/>
      <sheetName val="13.34"/>
      <sheetName val="13.35"/>
      <sheetName val="13.36"/>
      <sheetName val="13.37"/>
      <sheetName val="13.38"/>
      <sheetName val="13.39"/>
      <sheetName val="13.40"/>
      <sheetName val="13.41"/>
      <sheetName val="13.42"/>
      <sheetName val="13.43"/>
      <sheetName val="13.44"/>
      <sheetName val="13.45"/>
      <sheetName val="13.46"/>
      <sheetName val="13.47"/>
      <sheetName val="13.48"/>
      <sheetName val="13.49"/>
      <sheetName val="13.50"/>
      <sheetName val="13.51"/>
      <sheetName val="13.52"/>
      <sheetName val="13.53"/>
      <sheetName val="13.54"/>
      <sheetName val="13.55"/>
      <sheetName val="13.56"/>
      <sheetName val="13.57"/>
      <sheetName val="14.1"/>
      <sheetName val="14.2"/>
      <sheetName val="14.3"/>
      <sheetName val="14.4"/>
      <sheetName val="14.5"/>
      <sheetName val="14.6"/>
      <sheetName val="14.7"/>
      <sheetName val="14.8"/>
      <sheetName val="14.9"/>
      <sheetName val="14.10"/>
      <sheetName val="14.11"/>
      <sheetName val="14.12"/>
      <sheetName val="14.13"/>
      <sheetName val="14.14"/>
      <sheetName val="14.15"/>
      <sheetName val="14.16"/>
      <sheetName val="14.17"/>
      <sheetName val="14.18"/>
      <sheetName val="14.19"/>
      <sheetName val="14.20"/>
      <sheetName val="14.21"/>
      <sheetName val="15.1"/>
      <sheetName val="15.2"/>
      <sheetName val="15.3"/>
      <sheetName val="15.4"/>
      <sheetName val="15.5"/>
      <sheetName val="15.6"/>
      <sheetName val="15.7"/>
      <sheetName val="15.8"/>
      <sheetName val="15.9"/>
      <sheetName val="15.10"/>
      <sheetName val="15.11"/>
      <sheetName val="15.12"/>
      <sheetName val="15.13"/>
      <sheetName val="15.14"/>
      <sheetName val="15.15"/>
      <sheetName val="15.16"/>
      <sheetName val="15.17"/>
      <sheetName val="15.18"/>
      <sheetName val="15.19"/>
      <sheetName val="15.20"/>
      <sheetName val="15.21"/>
      <sheetName val="15.22"/>
      <sheetName val="15.23"/>
      <sheetName val="15.24"/>
      <sheetName val="15.25"/>
      <sheetName val="15.26"/>
      <sheetName val="15.27"/>
      <sheetName val="15.28"/>
      <sheetName val="15.29"/>
      <sheetName val="15.30"/>
      <sheetName val="15.31"/>
      <sheetName val="15.32"/>
      <sheetName val="15.33"/>
      <sheetName val="15.34"/>
      <sheetName val="15.35"/>
      <sheetName val="15.36"/>
      <sheetName val="15.37"/>
      <sheetName val="15.38"/>
      <sheetName val="15.39"/>
      <sheetName val="15.40"/>
      <sheetName val="15.41"/>
      <sheetName val="15.42"/>
      <sheetName val="15.43"/>
      <sheetName val="15.44"/>
      <sheetName val="15.45"/>
      <sheetName val="16.1"/>
      <sheetName val="16.2"/>
      <sheetName val="16.3"/>
      <sheetName val="16.4"/>
      <sheetName val="16.5"/>
      <sheetName val="16.6"/>
      <sheetName val="16.7"/>
      <sheetName val="17.1"/>
      <sheetName val="17.2"/>
      <sheetName val="17.3"/>
      <sheetName val="17.4"/>
      <sheetName val="17.5"/>
      <sheetName val="17.6"/>
      <sheetName val="17.7"/>
      <sheetName val="17.8"/>
      <sheetName val="18.1"/>
      <sheetName val="18.2"/>
      <sheetName val="18.3"/>
      <sheetName val="18.4"/>
      <sheetName val="18.5"/>
      <sheetName val="18.6"/>
      <sheetName val="18.7"/>
      <sheetName val="18.8"/>
      <sheetName val="18.9"/>
      <sheetName val="18.10"/>
      <sheetName val="18.11"/>
      <sheetName val="18.12"/>
      <sheetName val="18.13"/>
      <sheetName val="18.14"/>
      <sheetName val="18.15"/>
      <sheetName val="18.16"/>
      <sheetName val="18.17"/>
      <sheetName val="18.18"/>
      <sheetName val="18.19"/>
      <sheetName val="18.20"/>
      <sheetName val="19.1"/>
      <sheetName val="19.2"/>
      <sheetName val="20.1"/>
      <sheetName val="20.2"/>
      <sheetName val="20.3"/>
      <sheetName val="20.4"/>
      <sheetName val="20.5"/>
      <sheetName val="20.6"/>
      <sheetName val="20.7"/>
      <sheetName val="20.8"/>
      <sheetName val="20.9"/>
      <sheetName val="20.10"/>
      <sheetName val="20.11"/>
      <sheetName val="20.12"/>
      <sheetName val="20.13"/>
      <sheetName val="20.14"/>
      <sheetName val="20.15"/>
      <sheetName val="20.16"/>
      <sheetName val="20.17"/>
      <sheetName val="20.18"/>
      <sheetName val="20.19"/>
      <sheetName val="20.20"/>
      <sheetName val="20.21"/>
      <sheetName val="20.22"/>
      <sheetName val="20.23"/>
      <sheetName val="20.24"/>
      <sheetName val="20.25"/>
      <sheetName val="20.26"/>
      <sheetName val="CONC. 2500 PSI"/>
      <sheetName val="CONC. 3000 PSI"/>
      <sheetName val="CONC. 4000 PSI"/>
      <sheetName val="MORT 1;2"/>
      <sheetName val="MORT 1;3"/>
      <sheetName val="MORT 1;4"/>
    </sheetNames>
    <sheetDataSet>
      <sheetData sheetId="0"/>
      <sheetData sheetId="1">
        <row r="6">
          <cell r="A6" t="str">
            <v>ITEM</v>
          </cell>
          <cell r="B6" t="str">
            <v>DESCRIPCION</v>
          </cell>
          <cell r="C6" t="str">
            <v>UNIDAD</v>
          </cell>
          <cell r="D6" t="str">
            <v>ESP. TECNICA</v>
          </cell>
          <cell r="E6" t="str">
            <v>VALOR UNITARIO</v>
          </cell>
        </row>
        <row r="7">
          <cell r="A7">
            <v>1</v>
          </cell>
          <cell r="B7" t="str">
            <v>PRELIMINARES</v>
          </cell>
          <cell r="C7">
            <v>1</v>
          </cell>
          <cell r="D7">
            <v>1</v>
          </cell>
          <cell r="E7">
            <v>1</v>
          </cell>
        </row>
        <row r="8">
          <cell r="A8" t="str">
            <v>1.1</v>
          </cell>
          <cell r="B8" t="str">
            <v>LOCALIZACIÓN Y REPLANTEO OBRA ARQUITECTONICA</v>
          </cell>
          <cell r="C8" t="str">
            <v>M2</v>
          </cell>
          <cell r="D8" t="str">
            <v>1.1</v>
          </cell>
          <cell r="E8">
            <v>3217.8166666666671</v>
          </cell>
        </row>
        <row r="9">
          <cell r="A9" t="str">
            <v>1.2</v>
          </cell>
          <cell r="B9" t="str">
            <v>LOCALIZACION Y REPLANTEO PARQUES Y ZONAS VERDES</v>
          </cell>
          <cell r="C9" t="str">
            <v>M2</v>
          </cell>
          <cell r="D9" t="str">
            <v>1.2</v>
          </cell>
          <cell r="E9">
            <v>2137.39</v>
          </cell>
        </row>
        <row r="10">
          <cell r="A10" t="str">
            <v>1.3</v>
          </cell>
          <cell r="B10" t="str">
            <v>CAMPAMENTO MT2</v>
          </cell>
          <cell r="C10" t="str">
            <v>M2</v>
          </cell>
          <cell r="D10" t="str">
            <v>1.3</v>
          </cell>
          <cell r="E10">
            <v>75079.254285714283</v>
          </cell>
        </row>
        <row r="11">
          <cell r="A11" t="str">
            <v>1.4</v>
          </cell>
          <cell r="B11" t="str">
            <v>CONFORMACIÓN COMPACTACIÓN SUBRASANTE CBR=95 sin adicion de material</v>
          </cell>
          <cell r="C11" t="str">
            <v>M2</v>
          </cell>
          <cell r="D11" t="str">
            <v>1.4</v>
          </cell>
          <cell r="E11">
            <v>4129.4444444444443</v>
          </cell>
        </row>
        <row r="12">
          <cell r="A12" t="str">
            <v>1.5</v>
          </cell>
          <cell r="B12" t="str">
            <v>BODEGAJE</v>
          </cell>
          <cell r="C12" t="str">
            <v>MES</v>
          </cell>
          <cell r="D12" t="str">
            <v>1.5</v>
          </cell>
          <cell r="E12">
            <v>850000</v>
          </cell>
        </row>
        <row r="13">
          <cell r="A13" t="str">
            <v>1.6</v>
          </cell>
          <cell r="B13" t="str">
            <v>DESMONTE Y RETIRO DE CUBIERTA DE TEJA DE BARRO</v>
          </cell>
          <cell r="C13" t="str">
            <v>M2</v>
          </cell>
          <cell r="D13" t="str">
            <v>1.6</v>
          </cell>
          <cell r="E13">
            <v>20513.857142857145</v>
          </cell>
        </row>
        <row r="14">
          <cell r="A14" t="str">
            <v>1.7</v>
          </cell>
          <cell r="B14" t="str">
            <v>DESMONTE Y RETIRO DE CUBIERTA DE TEJA DE FIBRO CEMENTO</v>
          </cell>
          <cell r="C14" t="str">
            <v>M2</v>
          </cell>
          <cell r="D14" t="str">
            <v>1.7</v>
          </cell>
          <cell r="E14">
            <v>5389.6666666666661</v>
          </cell>
        </row>
        <row r="15">
          <cell r="A15" t="str">
            <v>1.8</v>
          </cell>
          <cell r="B15" t="str">
            <v>DEMOLICIÓN MUROS LADRILLO  E= 0.15 MTS. CON RETIRO</v>
          </cell>
          <cell r="C15" t="str">
            <v>M2</v>
          </cell>
          <cell r="D15" t="str">
            <v>1.8</v>
          </cell>
          <cell r="E15">
            <v>7458.5714285714294</v>
          </cell>
        </row>
        <row r="16">
          <cell r="A16" t="str">
            <v>1.9</v>
          </cell>
          <cell r="B16" t="str">
            <v>DEMOLICIÓN MUROS LADRILLO  E= 0.25 MTS. CON RETIRO</v>
          </cell>
          <cell r="C16" t="str">
            <v>M2</v>
          </cell>
          <cell r="D16" t="str">
            <v>1.9</v>
          </cell>
          <cell r="E16">
            <v>10442</v>
          </cell>
        </row>
        <row r="17">
          <cell r="A17" t="str">
            <v>1.10</v>
          </cell>
          <cell r="B17" t="str">
            <v>DESMONTE Y RETIRO MARCOS Y PUERTAS</v>
          </cell>
          <cell r="C17" t="str">
            <v>M2</v>
          </cell>
          <cell r="D17" t="str">
            <v>1.10</v>
          </cell>
          <cell r="E17">
            <v>6526.25</v>
          </cell>
        </row>
        <row r="18">
          <cell r="A18" t="str">
            <v>1.11</v>
          </cell>
          <cell r="B18" t="str">
            <v>DESMONTE Y RETIRO DE VENTANAS</v>
          </cell>
          <cell r="C18" t="str">
            <v>M2</v>
          </cell>
          <cell r="D18" t="str">
            <v>1.11</v>
          </cell>
          <cell r="E18">
            <v>5801.1111111111113</v>
          </cell>
        </row>
        <row r="19">
          <cell r="A19" t="str">
            <v>1.12</v>
          </cell>
          <cell r="B19" t="str">
            <v>DEMOLICIÓN DE PLACAS, COLUMNAS Y VIGAS INCLUYE RETIRO</v>
          </cell>
          <cell r="C19" t="str">
            <v>M3</v>
          </cell>
          <cell r="D19" t="str">
            <v>1.12</v>
          </cell>
          <cell r="E19">
            <v>151562</v>
          </cell>
        </row>
        <row r="20">
          <cell r="A20" t="str">
            <v>1.13</v>
          </cell>
          <cell r="B20" t="str">
            <v>DEMOLICION CONCRETO CICLOPEO INC. RETIRO</v>
          </cell>
          <cell r="C20" t="str">
            <v>M3</v>
          </cell>
          <cell r="D20" t="str">
            <v>1.13</v>
          </cell>
          <cell r="E20">
            <v>137226.25</v>
          </cell>
        </row>
        <row r="21">
          <cell r="A21" t="str">
            <v>1.14</v>
          </cell>
          <cell r="B21" t="str">
            <v>DEMOLICION PLACA ALIGERADA E&lt;=25CMS</v>
          </cell>
          <cell r="C21" t="str">
            <v>M2</v>
          </cell>
          <cell r="D21" t="str">
            <v>1.14</v>
          </cell>
          <cell r="E21">
            <v>19005.555555555555</v>
          </cell>
        </row>
        <row r="22">
          <cell r="A22" t="str">
            <v>1.15</v>
          </cell>
          <cell r="B22" t="str">
            <v>DEMOLICION PLACA ALIGERADA E&gt;=25CMS</v>
          </cell>
          <cell r="C22" t="str">
            <v>M2</v>
          </cell>
          <cell r="D22" t="str">
            <v>1.15</v>
          </cell>
          <cell r="E22">
            <v>31712.301587301587</v>
          </cell>
        </row>
        <row r="23">
          <cell r="A23" t="str">
            <v>1.16</v>
          </cell>
          <cell r="B23" t="str">
            <v>DEMOLICION PLACA MACIZA CONCRETO E&lt;=20CMS</v>
          </cell>
          <cell r="C23" t="str">
            <v>M2</v>
          </cell>
          <cell r="D23" t="str">
            <v>1.16</v>
          </cell>
          <cell r="E23">
            <v>26988.194444444445</v>
          </cell>
        </row>
        <row r="24">
          <cell r="A24" t="str">
            <v>1.17</v>
          </cell>
          <cell r="B24" t="str">
            <v>DEMOLICION PLACA MACIZA CONCRETO E&gt;=20CMS</v>
          </cell>
          <cell r="C24" t="str">
            <v>M2</v>
          </cell>
          <cell r="D24" t="str">
            <v>1.17</v>
          </cell>
          <cell r="E24">
            <v>33859.375</v>
          </cell>
        </row>
        <row r="25">
          <cell r="A25" t="str">
            <v>1.18</v>
          </cell>
          <cell r="B25" t="str">
            <v>DEMOLICION ENCHAPE CERAMICO</v>
          </cell>
          <cell r="C25" t="str">
            <v>M2</v>
          </cell>
          <cell r="D25" t="str">
            <v>1.18</v>
          </cell>
          <cell r="E25">
            <v>5087.5</v>
          </cell>
        </row>
        <row r="26">
          <cell r="A26" t="str">
            <v>1.19</v>
          </cell>
          <cell r="B26" t="str">
            <v>DEMOLICION GUARDAESCOBA</v>
          </cell>
          <cell r="C26" t="str">
            <v>ML</v>
          </cell>
          <cell r="D26" t="str">
            <v>1.19</v>
          </cell>
          <cell r="E26">
            <v>1271.875</v>
          </cell>
        </row>
        <row r="27">
          <cell r="A27" t="str">
            <v>1.20</v>
          </cell>
          <cell r="B27" t="str">
            <v>DEMOLICION LAVADERO EXISTENTE</v>
          </cell>
          <cell r="C27" t="str">
            <v>UND</v>
          </cell>
          <cell r="D27" t="str">
            <v>1.20</v>
          </cell>
          <cell r="E27">
            <v>25437.5</v>
          </cell>
        </row>
        <row r="28">
          <cell r="A28" t="str">
            <v>1.21</v>
          </cell>
          <cell r="B28" t="str">
            <v>DEMOLICION MESON CONCRETO</v>
          </cell>
          <cell r="C28" t="str">
            <v>ML</v>
          </cell>
          <cell r="D28" t="str">
            <v>1.21</v>
          </cell>
          <cell r="E28">
            <v>16958.333333333332</v>
          </cell>
        </row>
        <row r="29">
          <cell r="A29" t="str">
            <v>1.22</v>
          </cell>
          <cell r="B29" t="str">
            <v>DEMOLICION MUROS EN TIERRA INCLUYE RETIRO</v>
          </cell>
          <cell r="C29" t="str">
            <v>M3</v>
          </cell>
          <cell r="D29" t="str">
            <v>1.22</v>
          </cell>
          <cell r="E29">
            <v>34806.666666666672</v>
          </cell>
        </row>
        <row r="30">
          <cell r="A30" t="str">
            <v>1.23</v>
          </cell>
          <cell r="B30" t="str">
            <v>DEMOLICION PANETE</v>
          </cell>
          <cell r="C30" t="str">
            <v>M2</v>
          </cell>
          <cell r="D30" t="str">
            <v>1.23</v>
          </cell>
          <cell r="E30">
            <v>3391.666666666667</v>
          </cell>
        </row>
        <row r="31">
          <cell r="A31" t="str">
            <v>1.24</v>
          </cell>
          <cell r="B31" t="str">
            <v>DEMOLICION PANETE BAJO PLACA</v>
          </cell>
          <cell r="C31" t="str">
            <v>M2</v>
          </cell>
          <cell r="D31" t="str">
            <v>1.24</v>
          </cell>
          <cell r="E31">
            <v>4126</v>
          </cell>
        </row>
        <row r="32">
          <cell r="A32" t="str">
            <v>1.25</v>
          </cell>
          <cell r="B32" t="str">
            <v>DEMOLICION MURO BAHAREQUE</v>
          </cell>
          <cell r="C32" t="str">
            <v>M2</v>
          </cell>
          <cell r="D32" t="str">
            <v>1.25</v>
          </cell>
          <cell r="E32">
            <v>5835.4</v>
          </cell>
        </row>
        <row r="33">
          <cell r="A33" t="str">
            <v>1.26</v>
          </cell>
          <cell r="B33" t="str">
            <v>ACARREO MATERIALES PETREOS-TIERRA-VARIOS</v>
          </cell>
          <cell r="C33" t="str">
            <v>M3-KM</v>
          </cell>
          <cell r="D33" t="str">
            <v>1.26</v>
          </cell>
          <cell r="E33">
            <v>1430</v>
          </cell>
        </row>
        <row r="34">
          <cell r="A34" t="str">
            <v>1.27</v>
          </cell>
          <cell r="B34" t="str">
            <v xml:space="preserve">PICADA ABUZARDADA MURO CONCRETO  </v>
          </cell>
          <cell r="C34" t="str">
            <v>M2</v>
          </cell>
          <cell r="D34" t="str">
            <v>1.27</v>
          </cell>
          <cell r="E34">
            <v>4239.583333333333</v>
          </cell>
        </row>
        <row r="35">
          <cell r="A35" t="str">
            <v>1.28</v>
          </cell>
          <cell r="B35" t="str">
            <v>DEMOLICION ANDEN INCLUYE SARDINEL E=&lt; 7CM</v>
          </cell>
          <cell r="C35" t="str">
            <v>M2</v>
          </cell>
          <cell r="D35" t="str">
            <v>1.28</v>
          </cell>
          <cell r="E35">
            <v>9768</v>
          </cell>
        </row>
        <row r="36">
          <cell r="A36" t="str">
            <v>1.29</v>
          </cell>
          <cell r="B36" t="str">
            <v>DEMOLICION ANDEN CONTRAPISO EN CONCRETO E= 7 CM -12 CM</v>
          </cell>
          <cell r="C36" t="str">
            <v>M2</v>
          </cell>
          <cell r="D36" t="str">
            <v>1.29</v>
          </cell>
          <cell r="E36">
            <v>8140</v>
          </cell>
        </row>
        <row r="37">
          <cell r="A37" t="str">
            <v>1.30</v>
          </cell>
          <cell r="B37" t="str">
            <v>DEMOLICION ANDEN CONTRAPISO EN CONCRETO E=&gt;12 CM</v>
          </cell>
          <cell r="C37" t="str">
            <v>M2</v>
          </cell>
          <cell r="D37" t="str">
            <v>1.30</v>
          </cell>
          <cell r="E37">
            <v>13887.5</v>
          </cell>
        </row>
        <row r="38">
          <cell r="A38" t="str">
            <v>1.31</v>
          </cell>
          <cell r="B38" t="str">
            <v xml:space="preserve">DEMOLICION CAJA INSPECCION </v>
          </cell>
          <cell r="C38" t="str">
            <v>UND</v>
          </cell>
          <cell r="D38" t="str">
            <v>1.31</v>
          </cell>
          <cell r="E38">
            <v>9768</v>
          </cell>
        </row>
        <row r="39">
          <cell r="A39" t="str">
            <v>1.32</v>
          </cell>
          <cell r="B39" t="str">
            <v>DEMOLICION CIELO RASO FALSO ESTERILLA-ARCILLA ADOBE</v>
          </cell>
          <cell r="C39" t="str">
            <v>M2</v>
          </cell>
          <cell r="D39" t="str">
            <v>1.32</v>
          </cell>
          <cell r="E39">
            <v>8595.8333333333321</v>
          </cell>
        </row>
        <row r="40">
          <cell r="A40" t="str">
            <v>1.33</v>
          </cell>
          <cell r="B40" t="str">
            <v>DEMOLICION CONTRAPISO CONCRETO E=5CM-10CM</v>
          </cell>
          <cell r="C40" t="str">
            <v>M2</v>
          </cell>
          <cell r="D40" t="str">
            <v>1.33</v>
          </cell>
          <cell r="E40">
            <v>8026.9444444444434</v>
          </cell>
        </row>
        <row r="41">
          <cell r="A41" t="str">
            <v>1.34</v>
          </cell>
          <cell r="B41" t="str">
            <v>DEMOLICION PISO BALDOSA Y MORTERO</v>
          </cell>
          <cell r="C41" t="str">
            <v>M2</v>
          </cell>
          <cell r="D41" t="str">
            <v>1.34</v>
          </cell>
          <cell r="E41">
            <v>4128.1428571428569</v>
          </cell>
        </row>
        <row r="42">
          <cell r="A42" t="str">
            <v>1.35</v>
          </cell>
          <cell r="B42" t="str">
            <v>DEMOLICIÓN EDIFICACION EXISTENTE Y RETIRO</v>
          </cell>
          <cell r="C42" t="str">
            <v>M2</v>
          </cell>
          <cell r="D42" t="str">
            <v>1.35</v>
          </cell>
          <cell r="E42">
            <v>21729.651162790695</v>
          </cell>
        </row>
        <row r="43">
          <cell r="A43" t="str">
            <v>1.36</v>
          </cell>
          <cell r="B43" t="str">
            <v>DESMONTE CIELO FALSO ESTRUCTUR ALUMINIO</v>
          </cell>
          <cell r="C43" t="str">
            <v>M2</v>
          </cell>
          <cell r="D43" t="str">
            <v>1.36</v>
          </cell>
          <cell r="E43">
            <v>2830.8571428571427</v>
          </cell>
        </row>
        <row r="44">
          <cell r="A44" t="str">
            <v>1.37</v>
          </cell>
          <cell r="B44" t="str">
            <v>DESMONTE ALAMBRE PUAS CERRAMIENTO 3-5 LINEAS</v>
          </cell>
          <cell r="C44" t="str">
            <v>ML</v>
          </cell>
          <cell r="D44" t="str">
            <v>1.37</v>
          </cell>
          <cell r="E44">
            <v>1953.6</v>
          </cell>
        </row>
        <row r="45">
          <cell r="A45" t="str">
            <v>1.38</v>
          </cell>
          <cell r="B45" t="str">
            <v>DESMONTE APARATO SANITARIO</v>
          </cell>
          <cell r="C45" t="str">
            <v>UND</v>
          </cell>
          <cell r="D45" t="str">
            <v>1.38</v>
          </cell>
          <cell r="E45">
            <v>9768</v>
          </cell>
        </row>
        <row r="46">
          <cell r="A46" t="str">
            <v>1.39</v>
          </cell>
          <cell r="B46" t="str">
            <v>DESMONTE Y RETIRO CANALES - BAJANTES</v>
          </cell>
          <cell r="C46" t="str">
            <v>ML</v>
          </cell>
          <cell r="D46" t="str">
            <v>1.39</v>
          </cell>
          <cell r="E46">
            <v>2075</v>
          </cell>
        </row>
        <row r="47">
          <cell r="A47" t="str">
            <v>1.40</v>
          </cell>
          <cell r="B47" t="str">
            <v>DESMONTE CORREA METALICA</v>
          </cell>
          <cell r="C47" t="str">
            <v>ML</v>
          </cell>
          <cell r="D47" t="str">
            <v>1.40</v>
          </cell>
          <cell r="E47">
            <v>1719.1666666666667</v>
          </cell>
        </row>
        <row r="48">
          <cell r="A48" t="str">
            <v>1.41</v>
          </cell>
          <cell r="B48" t="str">
            <v>DESMONTE ENTREPISO  MADERA</v>
          </cell>
          <cell r="C48" t="str">
            <v>M2</v>
          </cell>
          <cell r="D48" t="str">
            <v>1.41</v>
          </cell>
          <cell r="E48">
            <v>14192.083333333334</v>
          </cell>
        </row>
        <row r="49">
          <cell r="A49" t="str">
            <v>1.42</v>
          </cell>
          <cell r="B49" t="str">
            <v xml:space="preserve">DESMONTE DIVISION LAMINA </v>
          </cell>
          <cell r="C49" t="str">
            <v>M2</v>
          </cell>
          <cell r="D49" t="str">
            <v>1.42</v>
          </cell>
          <cell r="E49">
            <v>3528.5714285714284</v>
          </cell>
        </row>
        <row r="50">
          <cell r="A50" t="str">
            <v>1.43</v>
          </cell>
          <cell r="B50" t="str">
            <v>DESMONTE Y RETIRO ESTRUCTURA MADERA T.ASBESTO CEMENTO</v>
          </cell>
          <cell r="C50" t="str">
            <v>M2</v>
          </cell>
          <cell r="D50" t="str">
            <v>1.43</v>
          </cell>
          <cell r="E50">
            <v>4832.3333333333339</v>
          </cell>
        </row>
        <row r="51">
          <cell r="A51" t="str">
            <v>1.44</v>
          </cell>
          <cell r="B51" t="str">
            <v>DESMONTE Y RETIRO ESTRUCTURA MADERA T.BARRO</v>
          </cell>
          <cell r="C51" t="str">
            <v>M2</v>
          </cell>
          <cell r="D51" t="str">
            <v>1.44</v>
          </cell>
          <cell r="E51">
            <v>5898.5</v>
          </cell>
        </row>
        <row r="52">
          <cell r="A52" t="str">
            <v>1.45</v>
          </cell>
          <cell r="B52" t="str">
            <v>DESMONTE Y TRASLADO ESTRUCTURA METALICA</v>
          </cell>
          <cell r="C52" t="str">
            <v>KG</v>
          </cell>
          <cell r="D52" t="str">
            <v>1.45</v>
          </cell>
          <cell r="E52">
            <v>1691.9642857142858</v>
          </cell>
        </row>
        <row r="53">
          <cell r="A53" t="str">
            <v>1.46</v>
          </cell>
          <cell r="B53" t="str">
            <v>DESMONTE Y RETIRO ESTRUCTURA METALICA PERFILES-VIGAS</v>
          </cell>
          <cell r="C53" t="str">
            <v>KG</v>
          </cell>
          <cell r="D53" t="str">
            <v>1.46</v>
          </cell>
          <cell r="E53">
            <v>1173.4375</v>
          </cell>
        </row>
        <row r="54">
          <cell r="A54" t="str">
            <v>1.47</v>
          </cell>
          <cell r="B54" t="str">
            <v>DESMONTE Y RETIRO MALLA ESLABONADA H=2.0 MT</v>
          </cell>
          <cell r="C54" t="str">
            <v>ML</v>
          </cell>
          <cell r="D54" t="str">
            <v>1.47</v>
          </cell>
          <cell r="E54">
            <v>2635</v>
          </cell>
        </row>
        <row r="55">
          <cell r="A55" t="str">
            <v>1.48</v>
          </cell>
          <cell r="B55" t="str">
            <v>DESMONTE Y RETIRO REJA METALICA</v>
          </cell>
          <cell r="C55" t="str">
            <v>M2</v>
          </cell>
          <cell r="D55" t="str">
            <v>1.48</v>
          </cell>
          <cell r="E55">
            <v>7513.8461538461543</v>
          </cell>
        </row>
        <row r="56">
          <cell r="A56" t="str">
            <v>1.49</v>
          </cell>
          <cell r="B56" t="str">
            <v>DESMONTE Y RETIRO ADOQUIN PREFABRICADO</v>
          </cell>
          <cell r="C56" t="str">
            <v>M2</v>
          </cell>
          <cell r="D56" t="str">
            <v>1.49</v>
          </cell>
          <cell r="E56">
            <v>2442</v>
          </cell>
        </row>
        <row r="57">
          <cell r="A57" t="str">
            <v>1.50</v>
          </cell>
          <cell r="B57" t="str">
            <v>DESMONTE Y RETIRO DE VIDRIO</v>
          </cell>
          <cell r="C57" t="str">
            <v>M2</v>
          </cell>
          <cell r="D57" t="str">
            <v>1.50</v>
          </cell>
          <cell r="E57">
            <v>1744.2857142857142</v>
          </cell>
        </row>
        <row r="58">
          <cell r="A58" t="str">
            <v>1.51</v>
          </cell>
          <cell r="B58" t="str">
            <v>RETIRO CASETON GUADUA-MADERA</v>
          </cell>
          <cell r="C58" t="str">
            <v>M2</v>
          </cell>
          <cell r="D58" t="str">
            <v>1.51</v>
          </cell>
          <cell r="E58">
            <v>2543.75</v>
          </cell>
        </row>
        <row r="59">
          <cell r="A59" t="str">
            <v>1.52</v>
          </cell>
          <cell r="B59" t="str">
            <v>DESCAPOTE MANUAL Y RETIRO</v>
          </cell>
          <cell r="C59" t="str">
            <v>M2</v>
          </cell>
          <cell r="D59" t="str">
            <v>1.52</v>
          </cell>
          <cell r="E59">
            <v>6035</v>
          </cell>
        </row>
        <row r="60">
          <cell r="A60" t="str">
            <v>1.53</v>
          </cell>
          <cell r="B60" t="str">
            <v>DESCAPOTE MECANICO Y RETIRO</v>
          </cell>
          <cell r="C60" t="str">
            <v>M2</v>
          </cell>
          <cell r="D60" t="str">
            <v>1.53</v>
          </cell>
          <cell r="E60">
            <v>3581.25</v>
          </cell>
        </row>
        <row r="61">
          <cell r="A61" t="str">
            <v>1.54</v>
          </cell>
          <cell r="B61" t="str">
            <v>CORTE ARBOL MAS RETIRO (INCL.RAICES)H&gt;3.0</v>
          </cell>
          <cell r="C61" t="str">
            <v>UND</v>
          </cell>
          <cell r="D61" t="str">
            <v>1.54</v>
          </cell>
          <cell r="E61">
            <v>105658.33333333333</v>
          </cell>
        </row>
        <row r="62">
          <cell r="A62" t="str">
            <v>1.55</v>
          </cell>
          <cell r="B62" t="str">
            <v>CORTE Y RETIRO DE ARBUSTO</v>
          </cell>
          <cell r="C62" t="str">
            <v>UND</v>
          </cell>
          <cell r="D62" t="str">
            <v>1.55</v>
          </cell>
          <cell r="E62">
            <v>12876.764705882353</v>
          </cell>
        </row>
        <row r="63">
          <cell r="A63" t="str">
            <v>1.56</v>
          </cell>
          <cell r="B63" t="str">
            <v>REGATAS SOBRE MUROS (CONCRETO , LADRILLO , BLOQUE)</v>
          </cell>
          <cell r="C63" t="str">
            <v>ML</v>
          </cell>
          <cell r="D63" t="str">
            <v>1.56</v>
          </cell>
          <cell r="E63">
            <v>3256</v>
          </cell>
        </row>
        <row r="64">
          <cell r="A64" t="str">
            <v>1.57</v>
          </cell>
          <cell r="B64" t="str">
            <v>CERRAMIENTO EN ALAMBRE DE PUAS 4 HILOS POSTES DE MADERA</v>
          </cell>
          <cell r="C64" t="str">
            <v>ML</v>
          </cell>
          <cell r="D64" t="str">
            <v>1.57</v>
          </cell>
          <cell r="E64">
            <v>64645.028571428571</v>
          </cell>
        </row>
        <row r="65">
          <cell r="A65" t="str">
            <v>1.58</v>
          </cell>
          <cell r="B65" t="str">
            <v>CERRAMIENTO ALAMBRE PUAS  5  HILOS POSTES DE CONCRETO</v>
          </cell>
          <cell r="C65" t="str">
            <v>ML</v>
          </cell>
          <cell r="D65" t="str">
            <v>1.58</v>
          </cell>
          <cell r="E65">
            <v>87659.7</v>
          </cell>
        </row>
        <row r="66">
          <cell r="A66" t="str">
            <v>1.59</v>
          </cell>
          <cell r="B66" t="str">
            <v>CERRAMIENTO LAMINA ZINC H &lt;= 3MT</v>
          </cell>
          <cell r="C66" t="str">
            <v>ML</v>
          </cell>
          <cell r="D66" t="str">
            <v>1.59</v>
          </cell>
          <cell r="E66">
            <v>27501.083333333328</v>
          </cell>
        </row>
        <row r="67">
          <cell r="A67" t="str">
            <v>1.60</v>
          </cell>
          <cell r="B67" t="str">
            <v>INSTALACION PROVISIONAL ENERGIA</v>
          </cell>
          <cell r="C67" t="str">
            <v>MES</v>
          </cell>
          <cell r="D67" t="str">
            <v>1.60</v>
          </cell>
          <cell r="E67">
            <v>100000</v>
          </cell>
        </row>
        <row r="68">
          <cell r="A68" t="str">
            <v>1.61</v>
          </cell>
          <cell r="B68" t="str">
            <v>RETIRO DE SOBRANTES (  incluye cargue)</v>
          </cell>
          <cell r="C68" t="str">
            <v>M3</v>
          </cell>
          <cell r="D68" t="str">
            <v>1.61</v>
          </cell>
          <cell r="E68">
            <v>13506.470588235294</v>
          </cell>
        </row>
        <row r="69">
          <cell r="A69">
            <v>2</v>
          </cell>
          <cell r="B69" t="str">
            <v>CIMENTACION Y DESAGUES</v>
          </cell>
          <cell r="C69">
            <v>2</v>
          </cell>
          <cell r="D69">
            <v>2</v>
          </cell>
          <cell r="E69">
            <v>2</v>
          </cell>
        </row>
        <row r="70">
          <cell r="A70" t="str">
            <v>2.1</v>
          </cell>
          <cell r="B70" t="str">
            <v>EXCAVACIÓN MANUAL Y RETIRO MATERIAL COMUN</v>
          </cell>
          <cell r="C70" t="str">
            <v>M3</v>
          </cell>
          <cell r="D70" t="str">
            <v>2.1</v>
          </cell>
          <cell r="E70">
            <v>38858.333333333336</v>
          </cell>
        </row>
        <row r="71">
          <cell r="A71" t="str">
            <v>2.2</v>
          </cell>
          <cell r="B71" t="str">
            <v>EXCAVACION MECANICA Y RETIRO MATERIAL COMUN</v>
          </cell>
          <cell r="C71" t="str">
            <v>M3</v>
          </cell>
          <cell r="D71" t="str">
            <v>2.2</v>
          </cell>
          <cell r="E71">
            <v>13271.875</v>
          </cell>
        </row>
        <row r="72">
          <cell r="A72" t="str">
            <v>2.3</v>
          </cell>
          <cell r="B72" t="str">
            <v>EXCAVACIÓN MECÁNICA EN ROCA INCL. RETIRO</v>
          </cell>
          <cell r="C72" t="str">
            <v>M3</v>
          </cell>
          <cell r="D72" t="str">
            <v>2.3</v>
          </cell>
          <cell r="E72">
            <v>79395.902777777781</v>
          </cell>
        </row>
        <row r="73">
          <cell r="A73" t="str">
            <v>2.4</v>
          </cell>
          <cell r="B73" t="str">
            <v>EXCAVACIÓN MECÁNICA EN CONGLOMERADO INCL. RETIRO</v>
          </cell>
          <cell r="C73" t="str">
            <v>M3</v>
          </cell>
          <cell r="D73" t="str">
            <v>2.4</v>
          </cell>
          <cell r="E73">
            <v>20585.0625</v>
          </cell>
        </row>
        <row r="74">
          <cell r="A74" t="str">
            <v>2.5</v>
          </cell>
          <cell r="B74" t="str">
            <v>RETIRO MATERIAL EXCAVADO A MAQUINA</v>
          </cell>
          <cell r="C74" t="str">
            <v>M3</v>
          </cell>
          <cell r="D74" t="str">
            <v>2.5</v>
          </cell>
          <cell r="E74">
            <v>2800</v>
          </cell>
        </row>
        <row r="75">
          <cell r="A75" t="str">
            <v>2.6</v>
          </cell>
          <cell r="B75" t="str">
            <v>RELLENO CON MATERIAL DEL  SITIO COMPACTADO CILINDRO</v>
          </cell>
          <cell r="C75" t="str">
            <v>M3</v>
          </cell>
          <cell r="D75" t="str">
            <v>2.6</v>
          </cell>
          <cell r="E75">
            <v>10861</v>
          </cell>
        </row>
        <row r="76">
          <cell r="A76" t="str">
            <v>2.7</v>
          </cell>
          <cell r="B76" t="str">
            <v>CONCRETO CICLOPEO 17.5MPa (2500 PSI) RELACIÓN 60C/40P</v>
          </cell>
          <cell r="C76" t="str">
            <v>M3</v>
          </cell>
          <cell r="D76" t="str">
            <v>2.7</v>
          </cell>
          <cell r="E76">
            <v>242455.23076923078</v>
          </cell>
        </row>
        <row r="77">
          <cell r="A77" t="str">
            <v>2.8</v>
          </cell>
          <cell r="B77" t="str">
            <v>CONCRETO PARA ZAPATAS 3000 PSI INCLUYE FORMALETA</v>
          </cell>
          <cell r="C77" t="str">
            <v>M3</v>
          </cell>
          <cell r="D77" t="str">
            <v>2.8</v>
          </cell>
          <cell r="E77">
            <v>461263.18095238099</v>
          </cell>
        </row>
        <row r="78">
          <cell r="A78" t="str">
            <v>2.9</v>
          </cell>
          <cell r="B78" t="str">
            <v>CONCRETO VIGA DE AMARRE 3000 PSI INCLUYE FORMALETA</v>
          </cell>
          <cell r="C78" t="str">
            <v>M3</v>
          </cell>
          <cell r="D78" t="str">
            <v>2.9</v>
          </cell>
          <cell r="E78">
            <v>494560.875</v>
          </cell>
        </row>
        <row r="79">
          <cell r="A79" t="str">
            <v>2.10</v>
          </cell>
          <cell r="B79" t="str">
            <v>BASE CONCRETO POBRE E=0.05 MTS. 2000 PSI (SOLADO)</v>
          </cell>
          <cell r="C79" t="str">
            <v>M2</v>
          </cell>
          <cell r="D79" t="str">
            <v>2.10</v>
          </cell>
          <cell r="E79">
            <v>20820.485714285714</v>
          </cell>
        </row>
        <row r="80">
          <cell r="A80" t="str">
            <v>2.11</v>
          </cell>
          <cell r="B80" t="str">
            <v>BASE CONCRETO POBRE E=0.07 MTS. 2000 PSI (SOLADO)</v>
          </cell>
          <cell r="C80" t="str">
            <v>M2</v>
          </cell>
          <cell r="D80" t="str">
            <v>2.11</v>
          </cell>
          <cell r="E80">
            <v>27757.28571428571</v>
          </cell>
        </row>
        <row r="81">
          <cell r="A81" t="str">
            <v>2.12</v>
          </cell>
          <cell r="B81" t="str">
            <v>SUMINISTRO FIGURADA Y AMARRE DE ACERO 37.000 PSI</v>
          </cell>
          <cell r="C81" t="str">
            <v>KG</v>
          </cell>
          <cell r="D81" t="str">
            <v>2.12</v>
          </cell>
          <cell r="E81">
            <v>3833.66</v>
          </cell>
        </row>
        <row r="82">
          <cell r="A82" t="str">
            <v>2.13</v>
          </cell>
          <cell r="B82" t="str">
            <v>SUMINISTRO FIGURADA Y AMARRE DE ACERO 60.000 PSI</v>
          </cell>
          <cell r="C82" t="str">
            <v>KG</v>
          </cell>
          <cell r="D82" t="str">
            <v>2.13</v>
          </cell>
          <cell r="E82">
            <v>4040.41</v>
          </cell>
        </row>
        <row r="83">
          <cell r="A83" t="str">
            <v>2.14</v>
          </cell>
          <cell r="B83" t="str">
            <v>SUMINISTRO E INSTALACIÓN MALLA ELECTROSOLDADA</v>
          </cell>
          <cell r="C83" t="str">
            <v>KG</v>
          </cell>
          <cell r="D83" t="str">
            <v>2.14</v>
          </cell>
          <cell r="E83">
            <v>3535.0250000000001</v>
          </cell>
        </row>
        <row r="84">
          <cell r="A84" t="str">
            <v>2.15</v>
          </cell>
          <cell r="B84" t="str">
            <v>PILOTAJE EN CONCRETO (no incluye referzo)</v>
          </cell>
          <cell r="C84" t="str">
            <v>M3</v>
          </cell>
          <cell r="D84" t="str">
            <v>2.15</v>
          </cell>
          <cell r="E84">
            <v>617422.33333333349</v>
          </cell>
        </row>
        <row r="85">
          <cell r="A85" t="str">
            <v>2.16</v>
          </cell>
          <cell r="B85" t="str">
            <v>CAJA INSPECCION 60 x 60 x 60 CM [LADRILLO]</v>
          </cell>
          <cell r="C85" t="str">
            <v>UND</v>
          </cell>
          <cell r="D85" t="str">
            <v>2.16</v>
          </cell>
          <cell r="E85">
            <v>276382.11</v>
          </cell>
        </row>
        <row r="86">
          <cell r="A86" t="str">
            <v>2.17</v>
          </cell>
          <cell r="B86" t="str">
            <v>CAJA INSPECCION 80 x 80 x 80 CM [LADRILLO]</v>
          </cell>
          <cell r="C86" t="str">
            <v>UND</v>
          </cell>
          <cell r="D86" t="str">
            <v>2.17</v>
          </cell>
          <cell r="E86">
            <v>369069.64</v>
          </cell>
        </row>
        <row r="87">
          <cell r="A87" t="str">
            <v>2.18</v>
          </cell>
          <cell r="B87" t="str">
            <v>CAJA INSPECCION 100 x 100 x 100 CM [LADRILLO]</v>
          </cell>
          <cell r="C87" t="str">
            <v>UND</v>
          </cell>
          <cell r="D87" t="str">
            <v>2.18</v>
          </cell>
          <cell r="E87">
            <v>467070.8928571429</v>
          </cell>
        </row>
        <row r="88">
          <cell r="A88" t="str">
            <v>2.19</v>
          </cell>
          <cell r="B88" t="str">
            <v>CAJA INSPECCION 120 x 120 x 120 CM [LADRILLO]</v>
          </cell>
          <cell r="C88" t="str">
            <v>UND</v>
          </cell>
          <cell r="D88" t="str">
            <v>2.19</v>
          </cell>
          <cell r="E88">
            <v>559650.27461538464</v>
          </cell>
        </row>
        <row r="89">
          <cell r="A89" t="str">
            <v>2.20</v>
          </cell>
          <cell r="B89" t="str">
            <v>SUMINISTRO E INSTALACION TUBERIA PVC SANITARIA 2"</v>
          </cell>
          <cell r="C89" t="str">
            <v>ML</v>
          </cell>
          <cell r="D89" t="str">
            <v>2.20</v>
          </cell>
          <cell r="E89">
            <v>11471.35</v>
          </cell>
        </row>
        <row r="90">
          <cell r="A90" t="str">
            <v>2.21</v>
          </cell>
          <cell r="B90" t="str">
            <v>SUMINISTRO E INSTALACION TUBERIA PVC SANITARIA 3"</v>
          </cell>
          <cell r="C90" t="str">
            <v>ML</v>
          </cell>
          <cell r="D90" t="str">
            <v>2.21</v>
          </cell>
          <cell r="E90">
            <v>16917.335714285717</v>
          </cell>
        </row>
        <row r="91">
          <cell r="A91" t="str">
            <v>2.22</v>
          </cell>
          <cell r="B91" t="str">
            <v>SUMINISTRO E INSTALACION TUBERIA PVC SANITARIA 4"</v>
          </cell>
          <cell r="C91" t="str">
            <v>ML</v>
          </cell>
          <cell r="D91" t="str">
            <v>2.22</v>
          </cell>
          <cell r="E91">
            <v>17834.226190476191</v>
          </cell>
        </row>
        <row r="92">
          <cell r="A92" t="str">
            <v>2.23</v>
          </cell>
          <cell r="B92" t="str">
            <v>SUMINISTRO E INSTALACION TUBERIA 4" SANITARIA NOVAFORT</v>
          </cell>
          <cell r="C92" t="str">
            <v>ML</v>
          </cell>
          <cell r="D92" t="str">
            <v>2.23</v>
          </cell>
          <cell r="E92">
            <v>18298.066666666666</v>
          </cell>
        </row>
        <row r="93">
          <cell r="A93" t="str">
            <v>2.24</v>
          </cell>
          <cell r="B93" t="str">
            <v>SUMINISTRO E INSTALACION TUBERIA 6" SANITARIA NOVAFORT</v>
          </cell>
          <cell r="C93" t="str">
            <v>ML</v>
          </cell>
          <cell r="D93" t="str">
            <v>2.24</v>
          </cell>
          <cell r="E93">
            <v>23524.5</v>
          </cell>
        </row>
        <row r="94">
          <cell r="A94" t="str">
            <v>2.25</v>
          </cell>
          <cell r="B94" t="str">
            <v>TUBERIA PVC 4" DRENAJE SIN FILTRO</v>
          </cell>
          <cell r="C94" t="str">
            <v>ML</v>
          </cell>
          <cell r="D94" t="str">
            <v>2.25</v>
          </cell>
          <cell r="E94">
            <v>24932.916666666668</v>
          </cell>
        </row>
        <row r="95">
          <cell r="A95" t="str">
            <v>2.26</v>
          </cell>
          <cell r="B95" t="str">
            <v>TUBERIA PVC 4" DRENAJE CON FILTRO</v>
          </cell>
          <cell r="C95" t="str">
            <v>ML</v>
          </cell>
          <cell r="D95" t="str">
            <v>2.26</v>
          </cell>
          <cell r="E95">
            <v>36849.228571428583</v>
          </cell>
        </row>
        <row r="96">
          <cell r="A96" t="str">
            <v>2.27</v>
          </cell>
          <cell r="B96" t="str">
            <v>TUBERIA PVC 6" DRENAJE SIN FILTRO</v>
          </cell>
          <cell r="C96" t="str">
            <v>ML</v>
          </cell>
          <cell r="D96" t="str">
            <v>2.27</v>
          </cell>
          <cell r="E96">
            <v>53633.1</v>
          </cell>
        </row>
        <row r="97">
          <cell r="A97" t="str">
            <v>2.28</v>
          </cell>
          <cell r="B97" t="str">
            <v>TUBERIA PVC 6" DRENAJE CON FILTRO</v>
          </cell>
          <cell r="C97" t="str">
            <v>ML</v>
          </cell>
          <cell r="D97" t="str">
            <v>2.28</v>
          </cell>
          <cell r="E97">
            <v>72999.39285714287</v>
          </cell>
        </row>
        <row r="98">
          <cell r="A98" t="str">
            <v>2.29</v>
          </cell>
          <cell r="B98" t="str">
            <v>LOSA FLOTANTE CASETON-VIGAS H=40-45 CM (INCL. FORMALETA)</v>
          </cell>
          <cell r="C98" t="str">
            <v>M2</v>
          </cell>
          <cell r="D98" t="str">
            <v>2.29</v>
          </cell>
          <cell r="E98">
            <v>81293.900000000009</v>
          </cell>
        </row>
        <row r="99">
          <cell r="A99" t="str">
            <v>2.30</v>
          </cell>
          <cell r="B99" t="str">
            <v>LOSA MACIZA CIMIENTO CONCRETO 3000 psi H=10 CM</v>
          </cell>
          <cell r="C99" t="str">
            <v>M2</v>
          </cell>
          <cell r="D99" t="str">
            <v>2.30</v>
          </cell>
          <cell r="E99">
            <v>55278.400000000001</v>
          </cell>
        </row>
        <row r="100">
          <cell r="A100" t="str">
            <v>2.31</v>
          </cell>
          <cell r="B100" t="str">
            <v>LOSA MACIZA CIMIENTO CONCRETO 300 psi H=15 CM</v>
          </cell>
          <cell r="C100" t="str">
            <v>M2</v>
          </cell>
          <cell r="D100" t="str">
            <v>2.31</v>
          </cell>
          <cell r="E100">
            <v>72422.600000000006</v>
          </cell>
        </row>
        <row r="101">
          <cell r="A101" t="str">
            <v>2.32</v>
          </cell>
          <cell r="B101" t="str">
            <v>LOSA MACIZA CIMIENTO CONCRETO 300 psi  H=20 CM</v>
          </cell>
          <cell r="C101" t="str">
            <v>M2</v>
          </cell>
          <cell r="D101" t="str">
            <v>2.32</v>
          </cell>
          <cell r="E101">
            <v>94525</v>
          </cell>
        </row>
        <row r="102">
          <cell r="A102" t="str">
            <v>2.33</v>
          </cell>
          <cell r="B102" t="str">
            <v>MURO CONCRETO CONTENCION 0&lt;H&lt;=1.00MTS (no incluye refuerzo)</v>
          </cell>
          <cell r="C102" t="str">
            <v>M3</v>
          </cell>
          <cell r="D102" t="str">
            <v>2.33</v>
          </cell>
          <cell r="E102">
            <v>512088.09523809527</v>
          </cell>
        </row>
        <row r="103">
          <cell r="A103" t="str">
            <v>2.34</v>
          </cell>
          <cell r="B103" t="str">
            <v>MURO CONCRETO CONTENCION 1.00&lt;H&lt;=2.00MTS (no incluye refuerzo)</v>
          </cell>
          <cell r="C103" t="str">
            <v>M3</v>
          </cell>
          <cell r="D103" t="str">
            <v>2.34</v>
          </cell>
          <cell r="E103">
            <v>532385.85714285716</v>
          </cell>
        </row>
        <row r="104">
          <cell r="A104" t="str">
            <v>2.35</v>
          </cell>
          <cell r="B104" t="str">
            <v>MURO CONCRETO CONTENCION 2.00&lt;H&lt;=3.5 MTS (no incluye refuerzo)</v>
          </cell>
          <cell r="C104" t="str">
            <v>M3</v>
          </cell>
          <cell r="D104" t="str">
            <v>2.35</v>
          </cell>
          <cell r="E104">
            <v>540528.25</v>
          </cell>
        </row>
        <row r="105">
          <cell r="A105">
            <v>3</v>
          </cell>
          <cell r="B105" t="str">
            <v>ESTRUCTURAS</v>
          </cell>
          <cell r="C105">
            <v>3</v>
          </cell>
          <cell r="D105">
            <v>3</v>
          </cell>
          <cell r="E105">
            <v>3</v>
          </cell>
        </row>
        <row r="106">
          <cell r="A106" t="str">
            <v>3.1</v>
          </cell>
          <cell r="B106" t="str">
            <v>COLUMNAS EN CONCRETO 3000 PSI, ALTURA MENOR A 3 MTS.</v>
          </cell>
          <cell r="C106" t="str">
            <v>M3</v>
          </cell>
          <cell r="D106" t="str">
            <v>3.1</v>
          </cell>
          <cell r="E106">
            <v>631902</v>
          </cell>
        </row>
        <row r="107">
          <cell r="A107" t="str">
            <v>3.2</v>
          </cell>
          <cell r="B107" t="str">
            <v>COLUMNAS EN CONCRETO 3000 PSI, ALTURA MAYOR A 3 MTS.</v>
          </cell>
          <cell r="C107" t="str">
            <v>M3</v>
          </cell>
          <cell r="D107" t="str">
            <v>3.2</v>
          </cell>
          <cell r="E107">
            <v>746037.2</v>
          </cell>
        </row>
        <row r="108">
          <cell r="A108" t="str">
            <v>3.3</v>
          </cell>
          <cell r="B108" t="str">
            <v>COLUMNAS EN CONCRETO 3500 PSI, ALTURA  MENOR A 3 MTRS</v>
          </cell>
          <cell r="C108" t="str">
            <v>M3</v>
          </cell>
          <cell r="D108" t="str">
            <v>3.3</v>
          </cell>
          <cell r="E108">
            <v>656262</v>
          </cell>
        </row>
        <row r="109">
          <cell r="A109" t="str">
            <v>3.4</v>
          </cell>
          <cell r="B109" t="str">
            <v>COLUMNAS EN CONCRETO 3500 PSI, ALTURA MAYOR A 3 MTRS</v>
          </cell>
          <cell r="C109" t="str">
            <v>M3</v>
          </cell>
          <cell r="D109" t="str">
            <v>3.4</v>
          </cell>
          <cell r="E109">
            <v>770397.2</v>
          </cell>
        </row>
        <row r="110">
          <cell r="A110" t="str">
            <v>3.5</v>
          </cell>
          <cell r="B110" t="str">
            <v>COLUMNAS EN CONCRETO 4000 PSI , ALTURA MENOR A 3 MTRS</v>
          </cell>
          <cell r="C110" t="str">
            <v>M3</v>
          </cell>
          <cell r="D110" t="str">
            <v>3.5</v>
          </cell>
          <cell r="E110">
            <v>672705</v>
          </cell>
        </row>
        <row r="111">
          <cell r="A111" t="str">
            <v>3.6</v>
          </cell>
          <cell r="B111" t="str">
            <v>COLUMNAS EN CONCRETO 4000 PSI, ALTURA MAYOR A 3 MTRS</v>
          </cell>
          <cell r="C111" t="str">
            <v>M3</v>
          </cell>
          <cell r="D111" t="str">
            <v>3.6</v>
          </cell>
          <cell r="E111">
            <v>786840.2</v>
          </cell>
        </row>
        <row r="112">
          <cell r="A112" t="str">
            <v>3.7</v>
          </cell>
          <cell r="B112" t="str">
            <v>COLUMNAS EN CONCRETO 4500 PSI , ALTURA MENOR A 3 MTRS</v>
          </cell>
          <cell r="C112" t="str">
            <v>M3</v>
          </cell>
          <cell r="D112" t="str">
            <v>3.7</v>
          </cell>
          <cell r="E112">
            <v>685494</v>
          </cell>
        </row>
        <row r="113">
          <cell r="A113" t="str">
            <v>3.8</v>
          </cell>
          <cell r="B113" t="str">
            <v>COLUMNAS EN CONCRETO 4500 PSI, ALTURA MAYOR A 3 MTRS</v>
          </cell>
          <cell r="C113" t="str">
            <v>M3</v>
          </cell>
          <cell r="D113" t="str">
            <v>3.8</v>
          </cell>
          <cell r="E113">
            <v>799629.2</v>
          </cell>
        </row>
        <row r="114">
          <cell r="A114" t="str">
            <v>3.9</v>
          </cell>
          <cell r="B114" t="str">
            <v>COLUMNAS EN CONCRETO 5000 PSI , ALTURA MENOR A 3 MTRS</v>
          </cell>
          <cell r="C114" t="str">
            <v>M3</v>
          </cell>
          <cell r="D114" t="str">
            <v>3.9</v>
          </cell>
          <cell r="E114">
            <v>694020</v>
          </cell>
        </row>
        <row r="115">
          <cell r="A115" t="str">
            <v>3.10</v>
          </cell>
          <cell r="B115" t="str">
            <v>COLUMNAS EN CONCRETO 5000 PSI, ALTURA MAYOR A 3 MTRS</v>
          </cell>
          <cell r="C115" t="str">
            <v>M3</v>
          </cell>
          <cell r="D115" t="str">
            <v>3.10</v>
          </cell>
          <cell r="E115">
            <v>808155.2</v>
          </cell>
        </row>
        <row r="116">
          <cell r="A116" t="str">
            <v>3.11</v>
          </cell>
          <cell r="B116" t="str">
            <v>CINTA CONFINAMIENTO MURO 20*20</v>
          </cell>
          <cell r="C116" t="str">
            <v>ML</v>
          </cell>
          <cell r="D116" t="str">
            <v>3.11</v>
          </cell>
          <cell r="E116">
            <v>39878.293333333342</v>
          </cell>
        </row>
        <row r="117">
          <cell r="A117" t="str">
            <v>3.12</v>
          </cell>
          <cell r="B117" t="str">
            <v>COLUMNA AMARRE MURO</v>
          </cell>
          <cell r="C117" t="str">
            <v>ML</v>
          </cell>
          <cell r="D117" t="str">
            <v>3.12</v>
          </cell>
          <cell r="E117">
            <v>40080.693333333336</v>
          </cell>
        </row>
        <row r="118">
          <cell r="A118" t="str">
            <v>3.13</v>
          </cell>
          <cell r="B118" t="str">
            <v>COLUMNA AMARRE MURO CULATA E=15CM-20CM</v>
          </cell>
          <cell r="C118" t="str">
            <v>ML</v>
          </cell>
          <cell r="D118" t="str">
            <v>3.13</v>
          </cell>
          <cell r="E118">
            <v>44728.893333333341</v>
          </cell>
        </row>
        <row r="119">
          <cell r="A119" t="str">
            <v>3.14</v>
          </cell>
          <cell r="B119" t="str">
            <v>COLUMNA AMARRE MURO  CONFINADO  25CM X 25CM</v>
          </cell>
          <cell r="C119" t="str">
            <v>M3</v>
          </cell>
          <cell r="D119" t="str">
            <v>3.14</v>
          </cell>
          <cell r="E119">
            <v>589338.42666666664</v>
          </cell>
        </row>
        <row r="120">
          <cell r="A120" t="str">
            <v>3.15</v>
          </cell>
          <cell r="B120" t="str">
            <v>COLUMNA CONCRETO 3000 PSI CIRCULAR D=35C</v>
          </cell>
          <cell r="C120" t="str">
            <v>M3</v>
          </cell>
          <cell r="D120" t="str">
            <v>3.15</v>
          </cell>
          <cell r="E120">
            <v>680448.34285714291</v>
          </cell>
        </row>
        <row r="121">
          <cell r="A121" t="str">
            <v>3.16</v>
          </cell>
          <cell r="B121" t="str">
            <v>COLUMNA CONCRETO 3500 PSI</v>
          </cell>
          <cell r="C121" t="str">
            <v>M3</v>
          </cell>
          <cell r="D121" t="str">
            <v>3.16</v>
          </cell>
          <cell r="E121">
            <v>761588.2</v>
          </cell>
        </row>
        <row r="122">
          <cell r="A122" t="str">
            <v>3.17</v>
          </cell>
          <cell r="B122" t="str">
            <v>COLUMNA CONCRETO 4000 PSI</v>
          </cell>
          <cell r="C122" t="str">
            <v>M3</v>
          </cell>
          <cell r="D122" t="str">
            <v>3.17</v>
          </cell>
          <cell r="E122">
            <v>780442.2</v>
          </cell>
        </row>
        <row r="123">
          <cell r="A123" t="str">
            <v>3.18</v>
          </cell>
          <cell r="B123" t="str">
            <v>COLUMNA CONCRETO FLUIDO 28MPA.</v>
          </cell>
          <cell r="C123" t="str">
            <v>M3</v>
          </cell>
          <cell r="D123" t="str">
            <v>3.18</v>
          </cell>
          <cell r="E123">
            <v>1015661.9499999998</v>
          </cell>
        </row>
        <row r="124">
          <cell r="A124" t="str">
            <v>3.19</v>
          </cell>
          <cell r="B124" t="str">
            <v>COLUMNA CONCRETO 5000 PSI</v>
          </cell>
          <cell r="C124" t="str">
            <v>M3</v>
          </cell>
          <cell r="D124" t="str">
            <v>3.19</v>
          </cell>
          <cell r="E124">
            <v>714895.20000000007</v>
          </cell>
        </row>
        <row r="125">
          <cell r="A125" t="str">
            <v>3.20</v>
          </cell>
          <cell r="B125" t="str">
            <v>PERGOLA CONCRETO 15CM X 40CM</v>
          </cell>
          <cell r="C125" t="str">
            <v>ML</v>
          </cell>
          <cell r="D125" t="str">
            <v>3.20</v>
          </cell>
          <cell r="E125">
            <v>39974.044444444444</v>
          </cell>
        </row>
        <row r="126">
          <cell r="A126" t="str">
            <v>3.21</v>
          </cell>
          <cell r="B126" t="str">
            <v>VIGA CONFINAMIENTO MURO 10 -12x20CM</v>
          </cell>
          <cell r="C126" t="str">
            <v>ML</v>
          </cell>
          <cell r="D126" t="str">
            <v>3.21</v>
          </cell>
          <cell r="E126">
            <v>40773.75</v>
          </cell>
        </row>
        <row r="127">
          <cell r="A127" t="str">
            <v>3.22</v>
          </cell>
          <cell r="B127" t="str">
            <v xml:space="preserve">VIGA AEREA 3000 PSI </v>
          </cell>
          <cell r="C127" t="str">
            <v>M3</v>
          </cell>
          <cell r="D127" t="str">
            <v>3.22</v>
          </cell>
          <cell r="E127">
            <v>873813.42857142864</v>
          </cell>
        </row>
        <row r="128">
          <cell r="A128" t="str">
            <v>3.23</v>
          </cell>
          <cell r="B128" t="str">
            <v>VIGA AEREA 4000 PSI</v>
          </cell>
          <cell r="C128" t="str">
            <v>M3</v>
          </cell>
          <cell r="D128" t="str">
            <v>3.23</v>
          </cell>
          <cell r="E128">
            <v>916559.42857142864</v>
          </cell>
        </row>
        <row r="129">
          <cell r="A129" t="str">
            <v>3.24</v>
          </cell>
          <cell r="B129" t="str">
            <v>VIGA AEREA 5000 PSI</v>
          </cell>
          <cell r="C129" t="str">
            <v>M3</v>
          </cell>
          <cell r="D129" t="str">
            <v>3.24</v>
          </cell>
          <cell r="E129">
            <v>916559.42857142864</v>
          </cell>
        </row>
        <row r="130">
          <cell r="A130" t="str">
            <v>3.25</v>
          </cell>
          <cell r="B130" t="str">
            <v>VIGA CANAL EN CONCRETO 3000 PSI IMPERMEABILIZADO</v>
          </cell>
          <cell r="C130" t="str">
            <v>M3</v>
          </cell>
          <cell r="D130" t="str">
            <v>3.25</v>
          </cell>
          <cell r="E130">
            <v>757498.00000000012</v>
          </cell>
        </row>
        <row r="131">
          <cell r="A131" t="str">
            <v>3.26</v>
          </cell>
          <cell r="B131" t="str">
            <v>PLACA ENTREPISO ALIGERADO CASETÓN DE LONA  E=0.30 MTS. 3000 PSI</v>
          </cell>
          <cell r="C131" t="str">
            <v>M2</v>
          </cell>
          <cell r="D131" t="str">
            <v>3.26</v>
          </cell>
          <cell r="E131">
            <v>128457.9</v>
          </cell>
        </row>
        <row r="132">
          <cell r="A132" t="str">
            <v>3.27</v>
          </cell>
          <cell r="B132" t="str">
            <v>PLACA ENTREPISO ALIGERADO CASETÓN DE LONA  E=0.35 MTS. 3000 PSI</v>
          </cell>
          <cell r="C132" t="str">
            <v>M2</v>
          </cell>
          <cell r="D132" t="str">
            <v>3.27</v>
          </cell>
          <cell r="E132">
            <v>150068.70000000001</v>
          </cell>
        </row>
        <row r="133">
          <cell r="A133" t="str">
            <v>3.28</v>
          </cell>
          <cell r="B133" t="str">
            <v>PLACA ENTREPISO ALIGERADO CASETÓN DE LONA  E=0.40 MTS. 3000 PSI</v>
          </cell>
          <cell r="C133" t="str">
            <v>M2</v>
          </cell>
          <cell r="D133" t="str">
            <v>3.28</v>
          </cell>
          <cell r="E133">
            <v>157481.40000000002</v>
          </cell>
        </row>
        <row r="134">
          <cell r="A134" t="str">
            <v>3.29</v>
          </cell>
          <cell r="B134" t="str">
            <v>PLACA ENTREPISO ALIGERADO BLOQUE CONCRETO 21 MPa - (3000 PSI)</v>
          </cell>
          <cell r="C134" t="str">
            <v>M2</v>
          </cell>
          <cell r="D134" t="str">
            <v>3.29</v>
          </cell>
          <cell r="E134">
            <v>131291.39999999997</v>
          </cell>
        </row>
        <row r="135">
          <cell r="A135" t="str">
            <v>3.30</v>
          </cell>
          <cell r="B135" t="str">
            <v>ENTREPISO PLACA MACIZA 3000 PSI  E=0.10 MTS</v>
          </cell>
          <cell r="C135" t="str">
            <v>M2</v>
          </cell>
          <cell r="D135" t="str">
            <v>3.30</v>
          </cell>
          <cell r="E135">
            <v>107708.44545454546</v>
          </cell>
        </row>
        <row r="136">
          <cell r="A136" t="str">
            <v>3.31</v>
          </cell>
          <cell r="B136" t="str">
            <v>ENTREPISO PLACA MACIZA 3000 PSI  E=0.12 MTS</v>
          </cell>
          <cell r="C136" t="str">
            <v>M2</v>
          </cell>
          <cell r="D136" t="str">
            <v>3.31</v>
          </cell>
          <cell r="E136">
            <v>119681.9</v>
          </cell>
        </row>
        <row r="137">
          <cell r="A137" t="str">
            <v>3.32</v>
          </cell>
          <cell r="B137" t="str">
            <v>ENTREPISO PLACA MACIZA 3000 PSI  E=0.15 MTS</v>
          </cell>
          <cell r="C137" t="str">
            <v>M2</v>
          </cell>
          <cell r="D137" t="str">
            <v>3.32</v>
          </cell>
          <cell r="E137">
            <v>137717.82222222222</v>
          </cell>
        </row>
        <row r="138">
          <cell r="A138" t="str">
            <v>3.33</v>
          </cell>
          <cell r="B138" t="str">
            <v>REFUERZO MALLA ELECTROSOLDADA</v>
          </cell>
          <cell r="C138" t="str">
            <v>KG</v>
          </cell>
          <cell r="D138" t="str">
            <v>3.33</v>
          </cell>
          <cell r="E138">
            <v>3400.375</v>
          </cell>
        </row>
        <row r="139">
          <cell r="A139" t="str">
            <v>3.34</v>
          </cell>
          <cell r="B139" t="str">
            <v>ESCALERAS MACIZA 21 MPa - (3000 PSI)</v>
          </cell>
          <cell r="C139" t="str">
            <v>M3</v>
          </cell>
          <cell r="D139" t="str">
            <v>3.34</v>
          </cell>
          <cell r="E139">
            <v>847103</v>
          </cell>
        </row>
        <row r="140">
          <cell r="A140" t="str">
            <v>3.35</v>
          </cell>
          <cell r="B140" t="str">
            <v xml:space="preserve">LOSA PREFABRICADA H=10 CM </v>
          </cell>
          <cell r="C140" t="str">
            <v>M2</v>
          </cell>
          <cell r="D140" t="str">
            <v>3.35</v>
          </cell>
          <cell r="E140">
            <v>106720</v>
          </cell>
        </row>
        <row r="141">
          <cell r="A141" t="str">
            <v>3.36</v>
          </cell>
          <cell r="B141" t="str">
            <v>LOSA CONCRETO MACIZA E= 8CM</v>
          </cell>
          <cell r="C141" t="str">
            <v>M2</v>
          </cell>
          <cell r="D141" t="str">
            <v>3.36</v>
          </cell>
          <cell r="E141">
            <v>81075.633333333331</v>
          </cell>
        </row>
        <row r="142">
          <cell r="A142" t="str">
            <v>3.37</v>
          </cell>
          <cell r="B142" t="str">
            <v>LOSA CONCRETO MACIZA E=10CM</v>
          </cell>
          <cell r="C142" t="str">
            <v>M2</v>
          </cell>
          <cell r="D142" t="str">
            <v>3.37</v>
          </cell>
          <cell r="E142">
            <v>64880.133333333346</v>
          </cell>
        </row>
        <row r="143">
          <cell r="A143" t="str">
            <v>3.38</v>
          </cell>
          <cell r="B143" t="str">
            <v>LOSA CONCRETO MACIZA E=12CM</v>
          </cell>
          <cell r="C143" t="str">
            <v>M2</v>
          </cell>
          <cell r="D143" t="str">
            <v>3.38</v>
          </cell>
          <cell r="E143">
            <v>107989.72222222222</v>
          </cell>
        </row>
        <row r="144">
          <cell r="A144" t="str">
            <v>3.39</v>
          </cell>
          <cell r="B144" t="str">
            <v>ACERO ESTRUCTURAL A-36</v>
          </cell>
          <cell r="C144" t="str">
            <v>KG</v>
          </cell>
          <cell r="D144" t="str">
            <v>3.39</v>
          </cell>
          <cell r="E144">
            <v>4410.5</v>
          </cell>
        </row>
        <row r="145">
          <cell r="A145" t="str">
            <v>3.40</v>
          </cell>
          <cell r="B145" t="str">
            <v>LOSA CONCRETO STEEL DECK 2" E=10.0-11.0C</v>
          </cell>
          <cell r="C145" t="str">
            <v>M2</v>
          </cell>
          <cell r="D145" t="str">
            <v>3.40</v>
          </cell>
          <cell r="E145">
            <v>79395.016666666663</v>
          </cell>
        </row>
        <row r="146">
          <cell r="A146" t="str">
            <v>3.41</v>
          </cell>
          <cell r="B146" t="str">
            <v>LOSA CONCRETO STEEL DECK 2" E=11.1-12.0C</v>
          </cell>
          <cell r="C146" t="str">
            <v>M2</v>
          </cell>
          <cell r="D146" t="str">
            <v>3.41</v>
          </cell>
          <cell r="E146">
            <v>82996.816666666666</v>
          </cell>
        </row>
        <row r="147">
          <cell r="A147" t="str">
            <v>3.42</v>
          </cell>
          <cell r="B147" t="str">
            <v>LOSA CONCRETO STEEL DECK 2" E=14.1-15.0C</v>
          </cell>
          <cell r="C147" t="str">
            <v>M2</v>
          </cell>
          <cell r="D147" t="str">
            <v>3.42</v>
          </cell>
          <cell r="E147">
            <v>93802.21666666666</v>
          </cell>
        </row>
        <row r="148">
          <cell r="A148" t="str">
            <v>3.43</v>
          </cell>
          <cell r="B148" t="str">
            <v>LOSA CONCRETO STELL DECK 2" E=12.1-13.0C</v>
          </cell>
          <cell r="C148" t="str">
            <v>M2</v>
          </cell>
          <cell r="D148" t="str">
            <v>3.43</v>
          </cell>
          <cell r="E148">
            <v>86598.616666666669</v>
          </cell>
        </row>
        <row r="149">
          <cell r="A149" t="str">
            <v>3.44</v>
          </cell>
          <cell r="B149" t="str">
            <v>LOSA CONCRETO STELL DECK 2" E=13.1-14.0C</v>
          </cell>
          <cell r="C149" t="str">
            <v>M2</v>
          </cell>
          <cell r="D149" t="str">
            <v>3.44</v>
          </cell>
          <cell r="E149">
            <v>90200.416666666672</v>
          </cell>
        </row>
        <row r="150">
          <cell r="A150" t="str">
            <v>3.45</v>
          </cell>
          <cell r="B150" t="str">
            <v>LOSA CONCRETO STELL DECK 3" E=12.0-13.0C</v>
          </cell>
          <cell r="C150" t="str">
            <v>M2</v>
          </cell>
          <cell r="D150" t="str">
            <v>3.45</v>
          </cell>
          <cell r="E150">
            <v>89400.616666666669</v>
          </cell>
        </row>
        <row r="151">
          <cell r="A151" t="str">
            <v>3.46</v>
          </cell>
          <cell r="B151" t="str">
            <v>LOSA CONCRETO STELL DECK 3" E=13.1-14.0C</v>
          </cell>
          <cell r="C151" t="str">
            <v>M2</v>
          </cell>
          <cell r="D151" t="str">
            <v>3.46</v>
          </cell>
          <cell r="E151">
            <v>93002.416666666672</v>
          </cell>
        </row>
        <row r="152">
          <cell r="A152" t="str">
            <v>3.47</v>
          </cell>
          <cell r="B152" t="str">
            <v>LOSA CONCRETO STELL DECK 3" E=14.1-15.0C</v>
          </cell>
          <cell r="C152" t="str">
            <v>M2</v>
          </cell>
          <cell r="D152" t="str">
            <v>3.47</v>
          </cell>
          <cell r="E152">
            <v>97180.800000000003</v>
          </cell>
        </row>
        <row r="153">
          <cell r="A153" t="str">
            <v>3.48</v>
          </cell>
          <cell r="B153" t="str">
            <v>PLACA FACIL 21 MPa - (3000 PSI)</v>
          </cell>
          <cell r="C153" t="str">
            <v>M2</v>
          </cell>
          <cell r="D153" t="str">
            <v>3.48</v>
          </cell>
          <cell r="E153">
            <v>138883.4</v>
          </cell>
        </row>
        <row r="154">
          <cell r="A154" t="str">
            <v>3.49</v>
          </cell>
          <cell r="B154" t="str">
            <v>PLACA FACIL 24.5 MPa - (3500 PSI)</v>
          </cell>
          <cell r="C154" t="str">
            <v>M2</v>
          </cell>
          <cell r="D154" t="str">
            <v>3.49</v>
          </cell>
          <cell r="E154">
            <v>163239.4</v>
          </cell>
        </row>
        <row r="155">
          <cell r="A155" t="str">
            <v>3.50</v>
          </cell>
          <cell r="B155" t="str">
            <v>PANTALLA EN CONCRETO 3100 PSI E=10-30CMS</v>
          </cell>
          <cell r="C155" t="str">
            <v>M3</v>
          </cell>
          <cell r="D155" t="str">
            <v>3.50</v>
          </cell>
          <cell r="E155">
            <v>581631</v>
          </cell>
        </row>
        <row r="156">
          <cell r="A156" t="str">
            <v>3.51</v>
          </cell>
          <cell r="B156" t="str">
            <v>PANTALLA EN CONCRETO 3500 PSI E=10-30CMS</v>
          </cell>
          <cell r="C156" t="str">
            <v>M3</v>
          </cell>
          <cell r="D156" t="str">
            <v>3.51</v>
          </cell>
          <cell r="E156">
            <v>605991</v>
          </cell>
        </row>
        <row r="157">
          <cell r="A157" t="str">
            <v>3.52</v>
          </cell>
          <cell r="B157" t="str">
            <v>PANTALLA EN CONCRETO 4000 PSI E=10-30CMS</v>
          </cell>
          <cell r="C157" t="str">
            <v>M3</v>
          </cell>
          <cell r="D157" t="str">
            <v>3.52</v>
          </cell>
          <cell r="E157">
            <v>622434</v>
          </cell>
        </row>
        <row r="158">
          <cell r="A158" t="str">
            <v>3.53</v>
          </cell>
          <cell r="B158" t="str">
            <v>PERFORACION ,5/8" 35-40CM EN ESTRUCTURA DE CONCRETO</v>
          </cell>
          <cell r="C158" t="str">
            <v>UND</v>
          </cell>
          <cell r="D158" t="str">
            <v>3.53</v>
          </cell>
          <cell r="E158">
            <v>15772.625</v>
          </cell>
        </row>
        <row r="159">
          <cell r="A159" t="str">
            <v>3.54</v>
          </cell>
          <cell r="B159" t="str">
            <v>PERFORACION ,7/8" 36-40CM  EN ESTRUCTURA DE CONCRETO</v>
          </cell>
          <cell r="C159" t="str">
            <v>UND</v>
          </cell>
          <cell r="D159" t="str">
            <v>3.54</v>
          </cell>
          <cell r="E159">
            <v>24825.857142857141</v>
          </cell>
        </row>
        <row r="160">
          <cell r="A160" t="str">
            <v>3.55</v>
          </cell>
          <cell r="B160" t="str">
            <v>PERFORACION ,1/2" 31-40CM  EN ESTRUCTURA DE CONCRETO</v>
          </cell>
          <cell r="C160" t="str">
            <v>UND</v>
          </cell>
          <cell r="D160" t="str">
            <v>3.55</v>
          </cell>
          <cell r="E160">
            <v>16963.5</v>
          </cell>
        </row>
        <row r="161">
          <cell r="A161" t="str">
            <v>3.56</v>
          </cell>
          <cell r="B161" t="str">
            <v>PERFORACION ,3/4" 31-40CM  EN ESTRUCTURA DE CONCRETO</v>
          </cell>
          <cell r="C161" t="str">
            <v>UND</v>
          </cell>
          <cell r="D161" t="str">
            <v>3.56</v>
          </cell>
          <cell r="E161">
            <v>25556.2</v>
          </cell>
        </row>
        <row r="162">
          <cell r="A162" t="str">
            <v>3.57</v>
          </cell>
          <cell r="B162" t="str">
            <v>PERFORACION 1" 31-40CM EN ESTRUCTURA DE CONCRETO</v>
          </cell>
          <cell r="C162" t="str">
            <v>UND</v>
          </cell>
          <cell r="D162" t="str">
            <v>3.57</v>
          </cell>
          <cell r="E162">
            <v>34945.25</v>
          </cell>
        </row>
        <row r="163">
          <cell r="A163" t="str">
            <v>3.58</v>
          </cell>
          <cell r="B163" t="str">
            <v>ANCLAJE HIERRO ,1/2"-PERF. ,3/4" 21-25C  EN CONCRETO</v>
          </cell>
          <cell r="C163" t="str">
            <v>PTO</v>
          </cell>
          <cell r="D163" t="str">
            <v>3.58</v>
          </cell>
          <cell r="E163">
            <v>51340.05</v>
          </cell>
        </row>
        <row r="164">
          <cell r="A164" t="str">
            <v>3.59</v>
          </cell>
          <cell r="B164" t="str">
            <v>ANCLAJE HIERRO ,1/2"-PERF. ,5/8" 10-15C  ENCONCRETO</v>
          </cell>
          <cell r="C164" t="str">
            <v>PTO</v>
          </cell>
          <cell r="D164" t="str">
            <v>3.59</v>
          </cell>
          <cell r="E164">
            <v>36606.744444444448</v>
          </cell>
        </row>
        <row r="165">
          <cell r="A165" t="str">
            <v>3.60</v>
          </cell>
          <cell r="B165" t="str">
            <v>ANCLAJE HIERRO ,3/4"-PERF. ,7/8" 16-20C  EN CONCRETO</v>
          </cell>
          <cell r="C165" t="str">
            <v>PTO</v>
          </cell>
          <cell r="D165" t="str">
            <v>3.60</v>
          </cell>
          <cell r="E165">
            <v>54010.925000000003</v>
          </cell>
        </row>
        <row r="166">
          <cell r="A166" t="str">
            <v>3.61</v>
          </cell>
          <cell r="B166" t="str">
            <v>ANCLAJE HIERRO ,3/8"-PERF. ,1/2" 10-15C  EN CONCRETO</v>
          </cell>
          <cell r="C166" t="str">
            <v>PTO</v>
          </cell>
          <cell r="D166" t="str">
            <v>3.61</v>
          </cell>
          <cell r="E166">
            <v>37746.744444444448</v>
          </cell>
        </row>
        <row r="167">
          <cell r="A167" t="str">
            <v>3.62</v>
          </cell>
          <cell r="B167" t="str">
            <v>ANCLAJE HIERRO ,5/8"-PERF. ,3/4" 10-15C EN CONCRETO</v>
          </cell>
          <cell r="C167" t="str">
            <v>PTO</v>
          </cell>
          <cell r="D167" t="str">
            <v>3.62</v>
          </cell>
          <cell r="E167">
            <v>50202.744444444448</v>
          </cell>
        </row>
        <row r="168">
          <cell r="A168" t="str">
            <v>3.63</v>
          </cell>
          <cell r="B168" t="str">
            <v>ANCLAJE HIERRO ,7/8"-PERF.1" 21-25C     EN CONCRETO</v>
          </cell>
          <cell r="C168" t="str">
            <v>PTO</v>
          </cell>
          <cell r="D168" t="str">
            <v>3.63</v>
          </cell>
          <cell r="E168">
            <v>91989.107142857159</v>
          </cell>
        </row>
        <row r="169">
          <cell r="A169" t="str">
            <v>3.64</v>
          </cell>
          <cell r="B169" t="str">
            <v>ANCLAJE HIERRO 1" -PERF.1,1/4" 21-25C   EN CONCRETO</v>
          </cell>
          <cell r="C169" t="str">
            <v>PTO</v>
          </cell>
          <cell r="D169" t="str">
            <v>3.64</v>
          </cell>
          <cell r="E169">
            <v>97869.107142857159</v>
          </cell>
        </row>
        <row r="170">
          <cell r="A170" t="str">
            <v>3.65</v>
          </cell>
          <cell r="B170" t="str">
            <v>CONCRETO MURO-DOVELAS 1500PSI-10.0MPA</v>
          </cell>
          <cell r="C170" t="str">
            <v>M3</v>
          </cell>
          <cell r="D170" t="str">
            <v>3.65</v>
          </cell>
          <cell r="E170">
            <v>374212</v>
          </cell>
        </row>
        <row r="171">
          <cell r="A171" t="str">
            <v>3.66</v>
          </cell>
          <cell r="B171" t="str">
            <v>CONCRETO MURO-DOVELAS 3100PSI-420MPA</v>
          </cell>
          <cell r="C171" t="str">
            <v>M3</v>
          </cell>
          <cell r="D171" t="str">
            <v>3.66</v>
          </cell>
          <cell r="E171">
            <v>28997.916666666668</v>
          </cell>
        </row>
        <row r="172">
          <cell r="A172" t="str">
            <v>3.67</v>
          </cell>
          <cell r="B172" t="str">
            <v>FORMALETA COLUMNA CIRCULAR D=35 CM</v>
          </cell>
          <cell r="C172" t="str">
            <v>ML</v>
          </cell>
          <cell r="D172" t="str">
            <v>3.67</v>
          </cell>
          <cell r="E172">
            <v>212250</v>
          </cell>
        </row>
        <row r="173">
          <cell r="A173" t="str">
            <v>3.68</v>
          </cell>
          <cell r="B173" t="str">
            <v>FORMALETA CAMILLA/MES</v>
          </cell>
          <cell r="C173" t="str">
            <v>M2</v>
          </cell>
          <cell r="D173" t="str">
            <v>3.68</v>
          </cell>
          <cell r="E173">
            <v>4364.875</v>
          </cell>
        </row>
        <row r="174">
          <cell r="A174" t="str">
            <v>3.69</v>
          </cell>
          <cell r="B174" t="str">
            <v>FORMALETA LOSAS DE AJEDREZ E=.10 4 CARAS</v>
          </cell>
          <cell r="C174" t="str">
            <v>M2</v>
          </cell>
          <cell r="D174" t="str">
            <v>3.69</v>
          </cell>
          <cell r="E174">
            <v>8962.1428571428569</v>
          </cell>
        </row>
        <row r="175">
          <cell r="A175" t="str">
            <v>3.70</v>
          </cell>
          <cell r="B175" t="str">
            <v>ICOPOR JUNTA CONSTRUCCION E=2CM</v>
          </cell>
          <cell r="C175" t="str">
            <v>ML</v>
          </cell>
          <cell r="D175" t="str">
            <v>3.70</v>
          </cell>
          <cell r="E175">
            <v>1930</v>
          </cell>
        </row>
        <row r="176">
          <cell r="A176" t="str">
            <v>3.71</v>
          </cell>
          <cell r="B176" t="str">
            <v>ICOPOR JUNTA CONSTRUCCION E=4-5CM</v>
          </cell>
          <cell r="C176" t="str">
            <v>ML</v>
          </cell>
          <cell r="D176" t="str">
            <v>3.71</v>
          </cell>
          <cell r="E176">
            <v>3610.5</v>
          </cell>
        </row>
        <row r="177">
          <cell r="A177" t="str">
            <v>3.72</v>
          </cell>
          <cell r="B177" t="str">
            <v>MURO CONCRETO TANQUE ELEVADO 3100PSI</v>
          </cell>
          <cell r="C177" t="str">
            <v>M3</v>
          </cell>
          <cell r="D177" t="str">
            <v>3.72</v>
          </cell>
          <cell r="E177">
            <v>971657.375</v>
          </cell>
        </row>
        <row r="178">
          <cell r="A178" t="str">
            <v>3.73</v>
          </cell>
          <cell r="B178" t="str">
            <v>MURO CONCRETO TANQUE SUBTERRANEO 4000PSI</v>
          </cell>
          <cell r="C178" t="str">
            <v>M3</v>
          </cell>
          <cell r="D178" t="str">
            <v>3.73</v>
          </cell>
          <cell r="E178">
            <v>771041.5</v>
          </cell>
        </row>
        <row r="179">
          <cell r="A179" t="str">
            <v>3.74</v>
          </cell>
          <cell r="B179" t="str">
            <v>TANQUE ELEVADO  CONCRETO 3000 PSI</v>
          </cell>
          <cell r="C179" t="str">
            <v>M3</v>
          </cell>
          <cell r="D179" t="str">
            <v>3.74</v>
          </cell>
          <cell r="E179">
            <v>1129261.7083333335</v>
          </cell>
        </row>
        <row r="180">
          <cell r="A180" t="str">
            <v>3.75</v>
          </cell>
          <cell r="B180" t="str">
            <v>TANQUE ENTERRADO CONCRETO 3000 PSI</v>
          </cell>
          <cell r="C180" t="str">
            <v>M3</v>
          </cell>
          <cell r="D180" t="str">
            <v>3.75</v>
          </cell>
          <cell r="E180">
            <v>792865.875</v>
          </cell>
        </row>
        <row r="181">
          <cell r="A181" t="str">
            <v>3.76</v>
          </cell>
          <cell r="B181" t="str">
            <v>LOSA FONDO TANQUE ENTERRADO 4000PSI-28M</v>
          </cell>
          <cell r="C181" t="str">
            <v>M3</v>
          </cell>
          <cell r="D181" t="str">
            <v>3.76</v>
          </cell>
          <cell r="E181">
            <v>652177.42500000005</v>
          </cell>
        </row>
        <row r="182">
          <cell r="A182" t="str">
            <v>3.77</v>
          </cell>
          <cell r="B182" t="str">
            <v>MURO DE CONTENCION H=2.00 M</v>
          </cell>
          <cell r="C182" t="str">
            <v>M3</v>
          </cell>
          <cell r="D182" t="str">
            <v>3.77</v>
          </cell>
          <cell r="E182">
            <v>701340.37500000012</v>
          </cell>
        </row>
        <row r="183">
          <cell r="A183">
            <v>4</v>
          </cell>
          <cell r="B183" t="str">
            <v xml:space="preserve">MAMPOSTERIA </v>
          </cell>
          <cell r="C183">
            <v>4</v>
          </cell>
          <cell r="D183">
            <v>4</v>
          </cell>
          <cell r="E183">
            <v>4</v>
          </cell>
        </row>
        <row r="184">
          <cell r="A184" t="str">
            <v>4.1</v>
          </cell>
          <cell r="B184" t="str">
            <v xml:space="preserve"> MURO EN TAPIA PISADA 50 CM ANCHO, INCLUYE FORMALETA</v>
          </cell>
          <cell r="C184" t="str">
            <v>M2</v>
          </cell>
          <cell r="D184" t="str">
            <v>4.1</v>
          </cell>
          <cell r="E184">
            <v>225611</v>
          </cell>
        </row>
        <row r="185">
          <cell r="A185" t="str">
            <v>4.2</v>
          </cell>
          <cell r="B185" t="str">
            <v xml:space="preserve"> MURO EN ADOBE ESTABILIZAADO 65 ANCHO</v>
          </cell>
          <cell r="C185" t="str">
            <v>M2</v>
          </cell>
          <cell r="D185" t="str">
            <v>4.2</v>
          </cell>
          <cell r="E185">
            <v>165689</v>
          </cell>
        </row>
        <row r="186">
          <cell r="A186" t="str">
            <v>4.3</v>
          </cell>
          <cell r="B186" t="str">
            <v xml:space="preserve"> MURO EN BAHAREQUE</v>
          </cell>
          <cell r="C186" t="str">
            <v>M2</v>
          </cell>
          <cell r="D186" t="str">
            <v>4.3</v>
          </cell>
          <cell r="E186">
            <v>86874.1</v>
          </cell>
        </row>
        <row r="187">
          <cell r="A187" t="str">
            <v>4.4</v>
          </cell>
          <cell r="B187" t="str">
            <v xml:space="preserve"> MURO EN LADRILLO ESTRUCTURAL 0.15</v>
          </cell>
          <cell r="C187" t="str">
            <v>M2</v>
          </cell>
          <cell r="D187" t="str">
            <v>4.4</v>
          </cell>
          <cell r="E187">
            <v>69482.71428571429</v>
          </cell>
        </row>
        <row r="188">
          <cell r="A188" t="str">
            <v>4.5</v>
          </cell>
          <cell r="B188" t="str">
            <v xml:space="preserve"> MURO EN DRY WALL 1/2`` DOBLE CARA E =0.10</v>
          </cell>
          <cell r="C188" t="str">
            <v>M2</v>
          </cell>
          <cell r="D188" t="str">
            <v>4.5</v>
          </cell>
          <cell r="E188">
            <v>50910.619999999995</v>
          </cell>
        </row>
        <row r="189">
          <cell r="A189" t="str">
            <v>4.6</v>
          </cell>
          <cell r="B189" t="str">
            <v xml:space="preserve"> MURO EN DRY WALL 1/2`` DOBLE CARA E =0.12</v>
          </cell>
          <cell r="C189" t="str">
            <v>M2</v>
          </cell>
          <cell r="D189" t="str">
            <v>4.6</v>
          </cell>
          <cell r="E189">
            <v>53275.07</v>
          </cell>
        </row>
        <row r="190">
          <cell r="A190" t="str">
            <v>4.7</v>
          </cell>
          <cell r="B190" t="str">
            <v xml:space="preserve"> MURO EN SUPERBOARD 8 MM</v>
          </cell>
          <cell r="C190" t="str">
            <v>M2</v>
          </cell>
          <cell r="D190" t="str">
            <v>4.7</v>
          </cell>
          <cell r="E190">
            <v>95999.375</v>
          </cell>
        </row>
        <row r="191">
          <cell r="A191" t="str">
            <v>4.8</v>
          </cell>
          <cell r="B191" t="str">
            <v xml:space="preserve"> SOBRECIMIENTO TOLETE COMUN E=0.12 mts.INCLUYE PAÑETE IMP.</v>
          </cell>
          <cell r="C191" t="str">
            <v>ML</v>
          </cell>
          <cell r="D191" t="str">
            <v>4.8</v>
          </cell>
          <cell r="E191">
            <v>41860.5</v>
          </cell>
        </row>
        <row r="192">
          <cell r="A192" t="str">
            <v>4.9</v>
          </cell>
          <cell r="B192" t="str">
            <v xml:space="preserve"> SOBRERCIMIENTO TOLETE COMUN E=0.23 mts.INCLUYE PAÑETE IMP.</v>
          </cell>
          <cell r="C192" t="str">
            <v>ML</v>
          </cell>
          <cell r="D192" t="str">
            <v>4.9</v>
          </cell>
          <cell r="E192">
            <v>68053.21428571429</v>
          </cell>
        </row>
        <row r="193">
          <cell r="A193" t="str">
            <v>4.10</v>
          </cell>
          <cell r="B193" t="str">
            <v xml:space="preserve"> MURO TOLETE COMUN E=0.06 mts.</v>
          </cell>
          <cell r="C193" t="str">
            <v>M2</v>
          </cell>
          <cell r="D193" t="str">
            <v>4.10</v>
          </cell>
          <cell r="E193">
            <v>40699.857142857145</v>
          </cell>
        </row>
        <row r="194">
          <cell r="A194" t="str">
            <v>4.11</v>
          </cell>
          <cell r="B194" t="str">
            <v xml:space="preserve"> MURO TOLETE COMUN E=0.12 mts.</v>
          </cell>
          <cell r="C194" t="str">
            <v>M2</v>
          </cell>
          <cell r="D194" t="str">
            <v>4.11</v>
          </cell>
          <cell r="E194">
            <v>46246.25</v>
          </cell>
        </row>
        <row r="195">
          <cell r="A195" t="str">
            <v>4.12</v>
          </cell>
          <cell r="B195" t="str">
            <v xml:space="preserve"> MURO TOLETE COMUN E=0.25 mts</v>
          </cell>
          <cell r="C195" t="str">
            <v>M2</v>
          </cell>
          <cell r="D195" t="str">
            <v>4.12</v>
          </cell>
          <cell r="E195">
            <v>90048.25</v>
          </cell>
        </row>
        <row r="196">
          <cell r="A196" t="str">
            <v>4.13</v>
          </cell>
          <cell r="B196" t="str">
            <v xml:space="preserve"> MURO PRENSADO SANTA FE E=0.12 mts</v>
          </cell>
          <cell r="C196" t="str">
            <v>M2</v>
          </cell>
          <cell r="D196" t="str">
            <v>4.13</v>
          </cell>
          <cell r="E196">
            <v>89205.25</v>
          </cell>
        </row>
        <row r="197">
          <cell r="A197" t="str">
            <v>4.14</v>
          </cell>
          <cell r="B197" t="str">
            <v xml:space="preserve"> MURO SEMIPRENSADO MAGUNCIA E=0.12 mts.</v>
          </cell>
          <cell r="C197" t="str">
            <v>M2</v>
          </cell>
          <cell r="D197" t="str">
            <v>4.14</v>
          </cell>
          <cell r="E197">
            <v>74352.75</v>
          </cell>
        </row>
        <row r="198">
          <cell r="A198" t="str">
            <v>4.15</v>
          </cell>
          <cell r="B198" t="str">
            <v xml:space="preserve"> MURO PRENSADO SANTA FE E=0.25 mts.</v>
          </cell>
          <cell r="C198" t="str">
            <v>M2</v>
          </cell>
          <cell r="D198" t="str">
            <v>4.15</v>
          </cell>
          <cell r="E198">
            <v>172382</v>
          </cell>
        </row>
        <row r="199">
          <cell r="A199" t="str">
            <v>4.16</v>
          </cell>
          <cell r="B199" t="str">
            <v xml:space="preserve"> MURO SEMIPRENSADO MAGUNCIA E=0.25 mts.</v>
          </cell>
          <cell r="C199" t="str">
            <v>M2</v>
          </cell>
          <cell r="D199" t="str">
            <v>4.16</v>
          </cell>
          <cell r="E199">
            <v>163853.25</v>
          </cell>
        </row>
        <row r="200">
          <cell r="A200" t="str">
            <v>4.17</v>
          </cell>
          <cell r="B200" t="str">
            <v xml:space="preserve"> MURO EN BLOQUE No.4 E=0.10 mts.</v>
          </cell>
          <cell r="C200" t="str">
            <v>M2</v>
          </cell>
          <cell r="D200" t="str">
            <v>4.17</v>
          </cell>
          <cell r="E200">
            <v>27988.5</v>
          </cell>
        </row>
        <row r="201">
          <cell r="A201" t="str">
            <v>4.18</v>
          </cell>
          <cell r="B201" t="str">
            <v xml:space="preserve"> MURO EN BLOQUE No.4 E=0.25 mts.</v>
          </cell>
          <cell r="C201" t="str">
            <v>M2</v>
          </cell>
          <cell r="D201" t="str">
            <v>4.18</v>
          </cell>
          <cell r="E201">
            <v>68034</v>
          </cell>
        </row>
        <row r="202">
          <cell r="A202" t="str">
            <v>4.19</v>
          </cell>
          <cell r="B202" t="str">
            <v xml:space="preserve"> MURO EN BLOQUE No.5 E=0.12 mts.</v>
          </cell>
          <cell r="C202" t="str">
            <v>M2</v>
          </cell>
          <cell r="D202" t="str">
            <v>4.19</v>
          </cell>
          <cell r="E202">
            <v>29437.25</v>
          </cell>
        </row>
        <row r="203">
          <cell r="A203" t="str">
            <v>4.20</v>
          </cell>
          <cell r="B203" t="str">
            <v xml:space="preserve"> MURO EN BLOQUE No.5 E=0.23 mts.</v>
          </cell>
          <cell r="C203" t="str">
            <v>M2</v>
          </cell>
          <cell r="D203" t="str">
            <v>4.20</v>
          </cell>
          <cell r="E203">
            <v>59930.25</v>
          </cell>
        </row>
        <row r="204">
          <cell r="A204" t="str">
            <v>4.21</v>
          </cell>
          <cell r="B204" t="str">
            <v xml:space="preserve"> MURO LADRILLO VITRIFICADO E=0.12 mts.</v>
          </cell>
          <cell r="C204" t="str">
            <v>M2</v>
          </cell>
          <cell r="D204" t="str">
            <v>4.21</v>
          </cell>
          <cell r="E204">
            <v>64541.25</v>
          </cell>
        </row>
        <row r="205">
          <cell r="A205" t="str">
            <v>4.22</v>
          </cell>
          <cell r="B205" t="str">
            <v xml:space="preserve"> DINTELES EN CONCRETO DE 15X20 cms. 17.5 MPa - (2500 PSI)</v>
          </cell>
          <cell r="C205" t="str">
            <v>ML</v>
          </cell>
          <cell r="D205" t="str">
            <v>4.22</v>
          </cell>
          <cell r="E205">
            <v>43983.394999999997</v>
          </cell>
        </row>
        <row r="206">
          <cell r="A206" t="str">
            <v>4.23</v>
          </cell>
          <cell r="B206" t="str">
            <v xml:space="preserve"> ALFAGIA EN CONCRETO E=0.15mts. 17.5 MPa - (2500 PSI) INC. REFUERZO</v>
          </cell>
          <cell r="C206" t="str">
            <v>ML</v>
          </cell>
          <cell r="D206" t="str">
            <v>4.23</v>
          </cell>
          <cell r="E206">
            <v>26098.872142857141</v>
          </cell>
        </row>
        <row r="207">
          <cell r="A207" t="str">
            <v>4.24</v>
          </cell>
          <cell r="B207" t="str">
            <v xml:space="preserve"> ALFAGIA EN CONCRETO E=0.25mts. 17.5 MPa - (2500 PSI) INC. REFUERZO</v>
          </cell>
          <cell r="C207" t="str">
            <v>ML</v>
          </cell>
          <cell r="D207" t="str">
            <v>4.24</v>
          </cell>
          <cell r="E207">
            <v>44416.425000000003</v>
          </cell>
        </row>
        <row r="208">
          <cell r="A208" t="str">
            <v>4.25</v>
          </cell>
          <cell r="B208" t="str">
            <v xml:space="preserve"> MESONES EN CONCRETO A=0.60 mts. 17.5 MPa - (3500PSI) INC. REFUERZO</v>
          </cell>
          <cell r="C208" t="str">
            <v>M2</v>
          </cell>
          <cell r="D208" t="str">
            <v>4.25</v>
          </cell>
          <cell r="E208">
            <v>104488.62999999999</v>
          </cell>
        </row>
        <row r="209">
          <cell r="A209" t="str">
            <v>4.26</v>
          </cell>
          <cell r="B209" t="str">
            <v xml:space="preserve"> ALFAGIA LADRILLO PRENSADO MAGUNCIA</v>
          </cell>
          <cell r="C209" t="str">
            <v>ML</v>
          </cell>
          <cell r="D209" t="str">
            <v>4.26</v>
          </cell>
          <cell r="E209">
            <v>32349.9</v>
          </cell>
        </row>
        <row r="210">
          <cell r="A210" t="str">
            <v>4.27</v>
          </cell>
          <cell r="B210" t="str">
            <v xml:space="preserve"> PASAMANOS EN CONCRETO 17.5 MPA (2500 PSI) INC. REFUERZO</v>
          </cell>
          <cell r="C210" t="str">
            <v>ML</v>
          </cell>
          <cell r="D210" t="str">
            <v>4.27</v>
          </cell>
          <cell r="E210">
            <v>56322.065999999999</v>
          </cell>
        </row>
        <row r="211">
          <cell r="A211" t="str">
            <v>4.28</v>
          </cell>
          <cell r="B211" t="str">
            <v xml:space="preserve"> LAVADA DE FACHADA</v>
          </cell>
          <cell r="C211" t="str">
            <v>M2</v>
          </cell>
          <cell r="D211" t="str">
            <v>4.28</v>
          </cell>
          <cell r="E211">
            <v>36964.523809523809</v>
          </cell>
        </row>
        <row r="212">
          <cell r="A212">
            <v>5</v>
          </cell>
          <cell r="B212" t="str">
            <v>PAÑETES</v>
          </cell>
          <cell r="C212">
            <v>5</v>
          </cell>
          <cell r="D212">
            <v>5</v>
          </cell>
          <cell r="E212">
            <v>5</v>
          </cell>
        </row>
        <row r="213">
          <cell r="A213" t="str">
            <v>5.1</v>
          </cell>
          <cell r="B213" t="str">
            <v>FILOS Y DILATACIONES EN PAÑETE</v>
          </cell>
          <cell r="C213" t="str">
            <v>ML</v>
          </cell>
          <cell r="D213" t="str">
            <v>5.1</v>
          </cell>
          <cell r="E213">
            <v>6602.8214285714275</v>
          </cell>
        </row>
        <row r="214">
          <cell r="A214" t="str">
            <v>5.2</v>
          </cell>
          <cell r="B214" t="str">
            <v>PAÑETE COLUMNA Y FILOS 1:3</v>
          </cell>
          <cell r="C214" t="str">
            <v>ML</v>
          </cell>
          <cell r="D214" t="str">
            <v>5.2</v>
          </cell>
          <cell r="E214">
            <v>34708.6</v>
          </cell>
        </row>
        <row r="215">
          <cell r="A215" t="str">
            <v>5.3</v>
          </cell>
          <cell r="B215" t="str">
            <v>PAÑETE MALLA GALLINERO</v>
          </cell>
          <cell r="C215" t="str">
            <v>M2</v>
          </cell>
          <cell r="D215" t="str">
            <v>5.3</v>
          </cell>
          <cell r="E215">
            <v>22456.724999999999</v>
          </cell>
        </row>
        <row r="216">
          <cell r="A216" t="str">
            <v>5.4</v>
          </cell>
          <cell r="B216" t="str">
            <v>PAÑETE MALLA VENADA 1:2</v>
          </cell>
          <cell r="C216" t="str">
            <v>M2</v>
          </cell>
          <cell r="D216" t="str">
            <v>5.4</v>
          </cell>
          <cell r="E216">
            <v>25529.625</v>
          </cell>
        </row>
        <row r="217">
          <cell r="A217" t="str">
            <v>5.5</v>
          </cell>
          <cell r="B217" t="str">
            <v>PAÑETE MALLA VENADA 1:3</v>
          </cell>
          <cell r="C217" t="str">
            <v>ML</v>
          </cell>
          <cell r="D217" t="str">
            <v>5.5</v>
          </cell>
          <cell r="E217">
            <v>23638.625</v>
          </cell>
        </row>
        <row r="218">
          <cell r="A218" t="str">
            <v>5.6</v>
          </cell>
          <cell r="B218" t="str">
            <v>PAÑETE MEDIA CAÑA</v>
          </cell>
          <cell r="C218" t="str">
            <v>ML</v>
          </cell>
          <cell r="D218" t="str">
            <v>5.6</v>
          </cell>
          <cell r="E218">
            <v>13645.625</v>
          </cell>
        </row>
        <row r="219">
          <cell r="A219" t="str">
            <v>5.7</v>
          </cell>
          <cell r="B219" t="str">
            <v>PAÑETE MURO 1:2</v>
          </cell>
          <cell r="C219" t="str">
            <v>M2</v>
          </cell>
          <cell r="D219" t="str">
            <v>5.7</v>
          </cell>
          <cell r="E219">
            <v>23201.149999999998</v>
          </cell>
        </row>
        <row r="220">
          <cell r="A220" t="str">
            <v>5.8</v>
          </cell>
          <cell r="B220" t="str">
            <v>PAÑETE MURO 1:3</v>
          </cell>
          <cell r="C220" t="str">
            <v>M2</v>
          </cell>
          <cell r="D220" t="str">
            <v>5.8</v>
          </cell>
          <cell r="E220">
            <v>20931.949999999997</v>
          </cell>
        </row>
        <row r="221">
          <cell r="A221" t="str">
            <v>5.9</v>
          </cell>
          <cell r="B221" t="str">
            <v>PAÑETE MURO 1:4</v>
          </cell>
          <cell r="C221" t="str">
            <v>M2</v>
          </cell>
          <cell r="D221" t="str">
            <v>5.9</v>
          </cell>
          <cell r="E221">
            <v>18073.625</v>
          </cell>
        </row>
        <row r="222">
          <cell r="A222" t="str">
            <v>5.10</v>
          </cell>
          <cell r="B222" t="str">
            <v>PAÑETE MURO CULATAS 1:3</v>
          </cell>
          <cell r="C222" t="str">
            <v>M2</v>
          </cell>
          <cell r="D222" t="str">
            <v>5.10</v>
          </cell>
          <cell r="E222">
            <v>24734.625</v>
          </cell>
        </row>
        <row r="223">
          <cell r="A223" t="str">
            <v>5.11</v>
          </cell>
          <cell r="B223" t="str">
            <v>PAÑETE MURO IMPERMEABILIZADO 1:2</v>
          </cell>
          <cell r="C223" t="str">
            <v>M2</v>
          </cell>
          <cell r="D223" t="str">
            <v>5.11</v>
          </cell>
          <cell r="E223">
            <v>22783.200000000001</v>
          </cell>
        </row>
        <row r="224">
          <cell r="A224" t="str">
            <v>5.12</v>
          </cell>
          <cell r="B224" t="str">
            <v>PAÑETE MURO IMPERMEABILIZADO 1:3</v>
          </cell>
          <cell r="C224" t="str">
            <v>M2</v>
          </cell>
          <cell r="D224" t="str">
            <v>5.12</v>
          </cell>
          <cell r="E224">
            <v>25037.724999999999</v>
          </cell>
        </row>
        <row r="225">
          <cell r="A225" t="str">
            <v>5.13</v>
          </cell>
          <cell r="B225" t="str">
            <v>PAÑETE MURO RUSTICO 1:2</v>
          </cell>
          <cell r="C225" t="str">
            <v>M2</v>
          </cell>
          <cell r="D225" t="str">
            <v>5.13</v>
          </cell>
          <cell r="E225">
            <v>23475.625</v>
          </cell>
        </row>
        <row r="226">
          <cell r="A226" t="str">
            <v>5.14</v>
          </cell>
          <cell r="B226" t="str">
            <v>PAÑETE MURO RUSTICO 1:3</v>
          </cell>
          <cell r="C226" t="str">
            <v>M2</v>
          </cell>
          <cell r="D226" t="str">
            <v>5.14</v>
          </cell>
          <cell r="E226">
            <v>21584.625</v>
          </cell>
        </row>
        <row r="227">
          <cell r="A227" t="str">
            <v>5.15</v>
          </cell>
          <cell r="B227" t="str">
            <v>GOTERA</v>
          </cell>
          <cell r="C227" t="str">
            <v>ML</v>
          </cell>
          <cell r="D227" t="str">
            <v>5.15</v>
          </cell>
          <cell r="E227">
            <v>8098.25</v>
          </cell>
        </row>
        <row r="228">
          <cell r="A228" t="str">
            <v>5.16</v>
          </cell>
          <cell r="B228" t="str">
            <v>PAÑETE BAJO PLACA1:2</v>
          </cell>
          <cell r="C228" t="str">
            <v>M2</v>
          </cell>
          <cell r="D228" t="str">
            <v>5.16</v>
          </cell>
          <cell r="E228">
            <v>21752.1</v>
          </cell>
        </row>
        <row r="229">
          <cell r="A229" t="str">
            <v>5.17</v>
          </cell>
          <cell r="B229" t="str">
            <v>PAÑETE BAJO PLACA1:3</v>
          </cell>
          <cell r="C229" t="str">
            <v>M2</v>
          </cell>
          <cell r="D229" t="str">
            <v>5.17</v>
          </cell>
          <cell r="E229">
            <v>20239.3</v>
          </cell>
        </row>
        <row r="230">
          <cell r="A230" t="str">
            <v>5.18</v>
          </cell>
          <cell r="B230" t="str">
            <v>PAÑETE BAJO PLACA MALLA 1:2</v>
          </cell>
          <cell r="C230" t="str">
            <v>M2</v>
          </cell>
          <cell r="D230" t="str">
            <v>5.18</v>
          </cell>
          <cell r="E230">
            <v>24552.1</v>
          </cell>
        </row>
        <row r="231">
          <cell r="A231" t="str">
            <v>5.19</v>
          </cell>
          <cell r="B231" t="str">
            <v>PAÑETE BAJO PLACA MALLA 1:3</v>
          </cell>
          <cell r="C231" t="str">
            <v>M2</v>
          </cell>
          <cell r="D231" t="str">
            <v>5.19</v>
          </cell>
          <cell r="E231">
            <v>23039.3</v>
          </cell>
        </row>
        <row r="232">
          <cell r="A232">
            <v>6</v>
          </cell>
          <cell r="B232" t="str">
            <v>INSTALACIONES HIDRAULICAS Y SANITARIAS</v>
          </cell>
          <cell r="C232">
            <v>6</v>
          </cell>
          <cell r="D232">
            <v>6</v>
          </cell>
          <cell r="E232">
            <v>6</v>
          </cell>
        </row>
        <row r="233">
          <cell r="A233" t="str">
            <v>6.1</v>
          </cell>
          <cell r="B233" t="str">
            <v>ACOMETIDA PVC 1/2" DE 5 MTS RDE 9</v>
          </cell>
          <cell r="C233" t="str">
            <v>UND</v>
          </cell>
          <cell r="D233" t="str">
            <v>6.1</v>
          </cell>
          <cell r="E233">
            <v>102785</v>
          </cell>
        </row>
        <row r="234">
          <cell r="A234" t="str">
            <v>6.2</v>
          </cell>
          <cell r="B234" t="str">
            <v>ACOMETIDA PVC 3/4 de 5 MTS RDE11</v>
          </cell>
          <cell r="C234" t="str">
            <v>UND</v>
          </cell>
          <cell r="D234" t="str">
            <v>6.2</v>
          </cell>
          <cell r="E234">
            <v>107852</v>
          </cell>
        </row>
        <row r="235">
          <cell r="A235" t="str">
            <v>6.3</v>
          </cell>
          <cell r="B235" t="str">
            <v>SUMINISTRO E INSTALACIÓN DE ACOMETIDA 2" X 1/2" INCLUYE TUBERÍA PF + UAD 1/2", REGISTRO DE CORTE, COLLAR DERIVACIÓN Y ACCESORIOS COMPLEMENTARIOS PARA SU CONEXIÓN.</v>
          </cell>
          <cell r="C235" t="str">
            <v>UND</v>
          </cell>
          <cell r="D235" t="str">
            <v>6.3</v>
          </cell>
          <cell r="E235">
            <v>92056</v>
          </cell>
        </row>
        <row r="236">
          <cell r="A236" t="str">
            <v>6.4</v>
          </cell>
          <cell r="B236" t="str">
            <v>SUMINISTRO E INSTALACIÓN DE ACOMETIDA 3" X 1/2" INCLUYE TUBERÍA PF + UAD 1/2", REGISTRO DE CORTE, COLLAR DERIVACIÓN Y ACCESORIOS COMPLEMENTARIOS PARA SU CONEXIÓN.</v>
          </cell>
          <cell r="C236" t="str">
            <v>UND</v>
          </cell>
          <cell r="D236" t="str">
            <v>6.4</v>
          </cell>
          <cell r="E236">
            <v>95381</v>
          </cell>
        </row>
        <row r="237">
          <cell r="A237" t="str">
            <v>6.5</v>
          </cell>
          <cell r="B237" t="str">
            <v>RETIRO TUBERIA EXISTENTE</v>
          </cell>
          <cell r="C237" t="str">
            <v>ML</v>
          </cell>
          <cell r="D237" t="str">
            <v>6.5</v>
          </cell>
          <cell r="E237">
            <v>6105</v>
          </cell>
        </row>
        <row r="238">
          <cell r="A238" t="str">
            <v>6.6</v>
          </cell>
          <cell r="B238" t="str">
            <v>TUBERIA PVC 3 VENTILACION</v>
          </cell>
          <cell r="C238" t="str">
            <v>ML</v>
          </cell>
          <cell r="D238" t="str">
            <v>6.6</v>
          </cell>
          <cell r="E238">
            <v>19505.39</v>
          </cell>
        </row>
        <row r="239">
          <cell r="A239" t="str">
            <v>6.7</v>
          </cell>
          <cell r="B239" t="str">
            <v>TUBERIA PVC 4 VENTILACION</v>
          </cell>
          <cell r="C239" t="str">
            <v>ML</v>
          </cell>
          <cell r="D239" t="str">
            <v>6.7</v>
          </cell>
          <cell r="E239">
            <v>34846.07</v>
          </cell>
        </row>
        <row r="240">
          <cell r="A240" t="str">
            <v>6.8</v>
          </cell>
          <cell r="B240" t="str">
            <v xml:space="preserve"> RED SUMINISTRO PVC 1/2"</v>
          </cell>
          <cell r="C240" t="str">
            <v>ML</v>
          </cell>
          <cell r="D240" t="str">
            <v>6.8</v>
          </cell>
          <cell r="E240">
            <v>10161.98</v>
          </cell>
        </row>
        <row r="241">
          <cell r="A241" t="str">
            <v>6.9</v>
          </cell>
          <cell r="B241" t="str">
            <v xml:space="preserve"> RED SUMINISTRO PVC 3/4"</v>
          </cell>
          <cell r="C241" t="str">
            <v>ML</v>
          </cell>
          <cell r="D241" t="str">
            <v>6.9</v>
          </cell>
          <cell r="E241">
            <v>11002.98</v>
          </cell>
        </row>
        <row r="242">
          <cell r="A242" t="str">
            <v>6.10</v>
          </cell>
          <cell r="B242" t="str">
            <v xml:space="preserve"> RED SUMINISTRO PVC 1"</v>
          </cell>
          <cell r="C242" t="str">
            <v>ML</v>
          </cell>
          <cell r="D242" t="str">
            <v>6.10</v>
          </cell>
          <cell r="E242">
            <v>14904.40857142857</v>
          </cell>
        </row>
        <row r="243">
          <cell r="A243" t="str">
            <v>6.11</v>
          </cell>
          <cell r="B243" t="str">
            <v xml:space="preserve"> RED SUMINISTRO CPVC 1/2"</v>
          </cell>
          <cell r="C243" t="str">
            <v>ML</v>
          </cell>
          <cell r="D243" t="str">
            <v>6.11</v>
          </cell>
          <cell r="E243">
            <v>14267.08</v>
          </cell>
        </row>
        <row r="244">
          <cell r="A244" t="str">
            <v>6.12</v>
          </cell>
          <cell r="B244" t="str">
            <v xml:space="preserve"> RED SUMINISTRO CPVC 3/4"</v>
          </cell>
          <cell r="C244" t="str">
            <v>ML</v>
          </cell>
          <cell r="D244" t="str">
            <v>6.12</v>
          </cell>
          <cell r="E244">
            <v>18056.43</v>
          </cell>
        </row>
        <row r="245">
          <cell r="A245" t="str">
            <v>6.13</v>
          </cell>
          <cell r="B245" t="str">
            <v>PUNTO AGUA FRIA PVC 1/2"</v>
          </cell>
          <cell r="C245" t="str">
            <v>UND</v>
          </cell>
          <cell r="D245" t="str">
            <v>6.13</v>
          </cell>
          <cell r="E245">
            <v>44767.86</v>
          </cell>
        </row>
        <row r="246">
          <cell r="A246" t="str">
            <v>6.14</v>
          </cell>
          <cell r="B246" t="str">
            <v>PUNTO AGUA CALIENTE CPVC 1/2"</v>
          </cell>
          <cell r="C246" t="str">
            <v>UND</v>
          </cell>
          <cell r="D246" t="str">
            <v>6.14</v>
          </cell>
          <cell r="E246">
            <v>50630.32</v>
          </cell>
        </row>
        <row r="247">
          <cell r="A247" t="str">
            <v>6.15</v>
          </cell>
          <cell r="B247" t="str">
            <v>SUMINISTRO, INSTALACIÓN Y CONEXION TANQUE ELEVADO PVC 250 LTS.</v>
          </cell>
          <cell r="C247" t="str">
            <v>UND</v>
          </cell>
          <cell r="D247" t="str">
            <v>6.15</v>
          </cell>
          <cell r="E247">
            <v>324856.90000000002</v>
          </cell>
        </row>
        <row r="248">
          <cell r="A248" t="str">
            <v>6.16</v>
          </cell>
          <cell r="B248" t="str">
            <v>SUMINISTRO, INSTALACIÓN Y CONEXIÓN TANQUE ELEVADO PVC 500 LTS.</v>
          </cell>
          <cell r="C248" t="str">
            <v>UND</v>
          </cell>
          <cell r="D248" t="str">
            <v>6.16</v>
          </cell>
          <cell r="E248">
            <v>384421.18571428576</v>
          </cell>
        </row>
        <row r="249">
          <cell r="A249" t="str">
            <v>6.17</v>
          </cell>
          <cell r="B249" t="str">
            <v>SUMINISTRO, INSTALACIÓN Y CONEXION TANQUE ELEVADO PVC 1000 LTS</v>
          </cell>
          <cell r="C249" t="str">
            <v>UND</v>
          </cell>
          <cell r="D249" t="str">
            <v>6.17</v>
          </cell>
          <cell r="E249">
            <v>525744.9</v>
          </cell>
        </row>
        <row r="250">
          <cell r="A250" t="str">
            <v>6.18</v>
          </cell>
          <cell r="B250" t="str">
            <v>SUMINISTRO, INSTALACIÓN Y CONEXIÓN TANQUE ELEVADO PVC 2000 LTS.</v>
          </cell>
          <cell r="C250" t="str">
            <v>UND</v>
          </cell>
          <cell r="D250" t="str">
            <v>6.18</v>
          </cell>
          <cell r="E250">
            <v>646580.80000000005</v>
          </cell>
        </row>
        <row r="251">
          <cell r="A251" t="str">
            <v>6.19</v>
          </cell>
          <cell r="B251" t="str">
            <v>SUMINISTRO, INSTALACIÓN Y CONEXIÓN TANQUE ELEVADO PVC 5000 LTS</v>
          </cell>
          <cell r="C251" t="str">
            <v>UND</v>
          </cell>
          <cell r="D251" t="str">
            <v>6.19</v>
          </cell>
          <cell r="E251">
            <v>2344446.7999999998</v>
          </cell>
        </row>
        <row r="252">
          <cell r="A252" t="str">
            <v>6.20</v>
          </cell>
          <cell r="B252" t="str">
            <v>BAJANTE DE AGUA LLUVIA PVC 3"</v>
          </cell>
          <cell r="C252" t="str">
            <v>ML</v>
          </cell>
          <cell r="D252" t="str">
            <v>6.20</v>
          </cell>
          <cell r="E252">
            <v>26644.880000000001</v>
          </cell>
        </row>
        <row r="253">
          <cell r="A253" t="str">
            <v>6.21</v>
          </cell>
          <cell r="B253" t="str">
            <v>BAJANTE DE AGUA LLUVIA PVC 4"</v>
          </cell>
          <cell r="C253" t="str">
            <v>ML</v>
          </cell>
          <cell r="D253" t="str">
            <v>6.21</v>
          </cell>
          <cell r="E253">
            <v>36533.636666666673</v>
          </cell>
        </row>
        <row r="254">
          <cell r="A254" t="str">
            <v>6.22</v>
          </cell>
          <cell r="B254" t="str">
            <v>TUBERIA PVC 4" AGUA NEGRA</v>
          </cell>
          <cell r="C254" t="str">
            <v>ML</v>
          </cell>
          <cell r="D254" t="str">
            <v>6.22</v>
          </cell>
          <cell r="E254">
            <v>36016.81</v>
          </cell>
        </row>
        <row r="255">
          <cell r="A255" t="str">
            <v>6.23</v>
          </cell>
          <cell r="B255" t="str">
            <v>TUBERIA PVC 6" AGUA NEGRA</v>
          </cell>
          <cell r="C255" t="str">
            <v>ML</v>
          </cell>
          <cell r="D255" t="str">
            <v>6.23</v>
          </cell>
          <cell r="E255">
            <v>60865.457142857136</v>
          </cell>
        </row>
        <row r="256">
          <cell r="A256" t="str">
            <v>6.24</v>
          </cell>
          <cell r="B256" t="str">
            <v>PUNTO DESAGUES PVC 3"</v>
          </cell>
          <cell r="C256" t="str">
            <v>UND</v>
          </cell>
          <cell r="D256" t="str">
            <v>6.24</v>
          </cell>
          <cell r="E256">
            <v>59713</v>
          </cell>
        </row>
        <row r="257">
          <cell r="A257" t="str">
            <v>6.25</v>
          </cell>
          <cell r="B257" t="str">
            <v>PUNTO DESAGUES PVC 4"</v>
          </cell>
          <cell r="C257" t="str">
            <v>UND</v>
          </cell>
          <cell r="D257" t="str">
            <v>6.25</v>
          </cell>
          <cell r="E257">
            <v>70795.62</v>
          </cell>
        </row>
        <row r="258">
          <cell r="A258" t="str">
            <v>6.26</v>
          </cell>
          <cell r="B258" t="str">
            <v xml:space="preserve">CANAL PVC RAINGO </v>
          </cell>
          <cell r="C258" t="str">
            <v>ML</v>
          </cell>
          <cell r="D258" t="str">
            <v>6.26</v>
          </cell>
          <cell r="E258">
            <v>61506.8</v>
          </cell>
        </row>
        <row r="259">
          <cell r="A259" t="str">
            <v>6.27</v>
          </cell>
          <cell r="B259" t="str">
            <v xml:space="preserve">CANAL EN LAMINA D=0.75 </v>
          </cell>
          <cell r="C259" t="str">
            <v>ML</v>
          </cell>
          <cell r="D259" t="str">
            <v>6.27</v>
          </cell>
          <cell r="E259">
            <v>47784</v>
          </cell>
        </row>
        <row r="260">
          <cell r="A260" t="str">
            <v>6.28</v>
          </cell>
          <cell r="B260" t="str">
            <v>CANAL EN LAMINA "PECHO DE PALOMA"</v>
          </cell>
          <cell r="C260" t="str">
            <v>ML</v>
          </cell>
          <cell r="D260" t="str">
            <v>6.28</v>
          </cell>
          <cell r="E260">
            <v>42090</v>
          </cell>
        </row>
        <row r="261">
          <cell r="A261" t="str">
            <v>6.29</v>
          </cell>
          <cell r="B261" t="str">
            <v>BAJANTE PVC RAINGO</v>
          </cell>
          <cell r="C261" t="str">
            <v>ML</v>
          </cell>
          <cell r="D261" t="str">
            <v>6.29</v>
          </cell>
          <cell r="E261">
            <v>48624.557142857142</v>
          </cell>
        </row>
        <row r="262">
          <cell r="A262" t="str">
            <v>6.30</v>
          </cell>
          <cell r="B262" t="str">
            <v xml:space="preserve">REGISTRO RW 1" </v>
          </cell>
          <cell r="C262" t="str">
            <v>UND</v>
          </cell>
          <cell r="D262" t="str">
            <v>6.30</v>
          </cell>
          <cell r="E262">
            <v>76693.239999999991</v>
          </cell>
        </row>
        <row r="263">
          <cell r="A263" t="str">
            <v>6.31</v>
          </cell>
          <cell r="B263" t="str">
            <v>REGISTRO RW 1 1/2"</v>
          </cell>
          <cell r="C263" t="str">
            <v>UND</v>
          </cell>
          <cell r="D263" t="str">
            <v>6.31</v>
          </cell>
          <cell r="E263">
            <v>155335.24</v>
          </cell>
        </row>
        <row r="264">
          <cell r="A264" t="str">
            <v>6.32</v>
          </cell>
          <cell r="B264" t="str">
            <v>REVENTILACIÓN PVC 3"</v>
          </cell>
          <cell r="C264" t="str">
            <v>ML</v>
          </cell>
          <cell r="D264" t="str">
            <v>6.32</v>
          </cell>
          <cell r="E264">
            <v>40400.160000000003</v>
          </cell>
        </row>
        <row r="265">
          <cell r="A265" t="str">
            <v>6.33</v>
          </cell>
          <cell r="B265" t="str">
            <v>REGISTRO RW 1/2"</v>
          </cell>
          <cell r="C265" t="str">
            <v>UND</v>
          </cell>
          <cell r="D265" t="str">
            <v>6.33</v>
          </cell>
          <cell r="E265">
            <v>43025.24</v>
          </cell>
        </row>
        <row r="266">
          <cell r="A266" t="str">
            <v>6.34</v>
          </cell>
          <cell r="B266" t="str">
            <v>REGISTRO RW 3/4"</v>
          </cell>
          <cell r="C266" t="str">
            <v>UND</v>
          </cell>
          <cell r="D266" t="str">
            <v>6.34</v>
          </cell>
          <cell r="E266">
            <v>53402.239999999998</v>
          </cell>
        </row>
        <row r="267">
          <cell r="A267" t="str">
            <v>6.35</v>
          </cell>
          <cell r="B267" t="str">
            <v>REGISTRO CORTINA</v>
          </cell>
          <cell r="C267" t="str">
            <v>UND</v>
          </cell>
          <cell r="D267" t="str">
            <v>6.35</v>
          </cell>
          <cell r="E267">
            <v>43927.740000000005</v>
          </cell>
        </row>
        <row r="268">
          <cell r="A268" t="str">
            <v>6.36</v>
          </cell>
          <cell r="B268" t="str">
            <v>RED DE SUMINISTRO DE GAS EXTERIOR</v>
          </cell>
          <cell r="C268" t="str">
            <v>ML</v>
          </cell>
          <cell r="D268" t="str">
            <v>6.36</v>
          </cell>
          <cell r="E268">
            <v>44550.380000000005</v>
          </cell>
        </row>
        <row r="269">
          <cell r="A269" t="str">
            <v>6.37</v>
          </cell>
          <cell r="B269" t="str">
            <v>RED SUMINISTRO GALVANIZADA 1/2"</v>
          </cell>
          <cell r="C269" t="str">
            <v>ML</v>
          </cell>
          <cell r="D269" t="str">
            <v>6.37</v>
          </cell>
          <cell r="E269">
            <v>31610</v>
          </cell>
        </row>
        <row r="270">
          <cell r="A270" t="str">
            <v>6.38</v>
          </cell>
          <cell r="B270" t="str">
            <v>RED SUMINISTRO GALVANIZADA 3/4"</v>
          </cell>
          <cell r="C270" t="str">
            <v>ML</v>
          </cell>
          <cell r="D270" t="str">
            <v>6.38</v>
          </cell>
          <cell r="E270">
            <v>33351.600000000006</v>
          </cell>
        </row>
        <row r="271">
          <cell r="A271" t="str">
            <v>6.39</v>
          </cell>
          <cell r="B271" t="str">
            <v>CONEXIÓN TANQUE ELEVADO PVC</v>
          </cell>
          <cell r="C271" t="str">
            <v>UND</v>
          </cell>
          <cell r="D271" t="str">
            <v>6.39</v>
          </cell>
          <cell r="E271">
            <v>319096.44</v>
          </cell>
        </row>
        <row r="272">
          <cell r="A272" t="str">
            <v>6.40</v>
          </cell>
          <cell r="B272" t="str">
            <v>SISTEMA SEPTICO CILINDRICO 4.000 LT</v>
          </cell>
          <cell r="C272" t="str">
            <v>UND</v>
          </cell>
          <cell r="D272" t="str">
            <v>6.40</v>
          </cell>
          <cell r="E272">
            <v>2667200</v>
          </cell>
        </row>
        <row r="273">
          <cell r="A273" t="str">
            <v>6.41</v>
          </cell>
          <cell r="B273" t="str">
            <v>SISTEMA SEPTIMO CILINDRICO 8.000 LT.</v>
          </cell>
          <cell r="C273" t="str">
            <v>UND</v>
          </cell>
          <cell r="D273" t="str">
            <v>6.41</v>
          </cell>
          <cell r="E273">
            <v>5654200</v>
          </cell>
        </row>
        <row r="274">
          <cell r="A274" t="str">
            <v>6.42</v>
          </cell>
          <cell r="B274" t="str">
            <v>TANQUE SEPTICO 1000 LT PLASTICO FASE I</v>
          </cell>
          <cell r="C274" t="str">
            <v>UND</v>
          </cell>
          <cell r="D274" t="str">
            <v>6.42</v>
          </cell>
          <cell r="E274">
            <v>900525</v>
          </cell>
        </row>
        <row r="275">
          <cell r="A275" t="str">
            <v>6.43</v>
          </cell>
          <cell r="B275" t="str">
            <v>TANQUE SEPTICO 1000 LT PLASTICO FASE II</v>
          </cell>
          <cell r="C275" t="str">
            <v>UND</v>
          </cell>
          <cell r="D275" t="str">
            <v>6.43</v>
          </cell>
          <cell r="E275">
            <v>900525</v>
          </cell>
        </row>
        <row r="276">
          <cell r="A276" t="str">
            <v>6.44</v>
          </cell>
          <cell r="B276" t="str">
            <v>TRAMPA GRASAS TANQUE 250 LT PLASTICO</v>
          </cell>
          <cell r="C276" t="str">
            <v>UND</v>
          </cell>
          <cell r="D276" t="str">
            <v>6.44</v>
          </cell>
          <cell r="E276">
            <v>173962</v>
          </cell>
        </row>
        <row r="277">
          <cell r="A277" t="str">
            <v>6.45</v>
          </cell>
          <cell r="B277" t="str">
            <v>TRAMPA GRASAS CONCRETO 3.000 PSI</v>
          </cell>
          <cell r="C277" t="str">
            <v>UND</v>
          </cell>
          <cell r="D277" t="str">
            <v>6.45</v>
          </cell>
          <cell r="E277">
            <v>1602243.1875</v>
          </cell>
        </row>
        <row r="278">
          <cell r="A278">
            <v>7</v>
          </cell>
          <cell r="B278" t="str">
            <v>PINTURA</v>
          </cell>
          <cell r="C278">
            <v>7</v>
          </cell>
          <cell r="D278">
            <v>7</v>
          </cell>
          <cell r="E278">
            <v>7</v>
          </cell>
        </row>
        <row r="279">
          <cell r="A279" t="str">
            <v>7.1</v>
          </cell>
          <cell r="B279" t="str">
            <v>ADHERENTE EPOXICO SIKADUR 32</v>
          </cell>
          <cell r="C279" t="str">
            <v>UND</v>
          </cell>
          <cell r="D279" t="str">
            <v>7.1</v>
          </cell>
          <cell r="E279">
            <v>89170</v>
          </cell>
        </row>
        <row r="280">
          <cell r="A280" t="str">
            <v>7.2</v>
          </cell>
          <cell r="B280" t="str">
            <v>ESTUCO MUROS</v>
          </cell>
          <cell r="C280" t="str">
            <v>M2</v>
          </cell>
          <cell r="D280" t="str">
            <v>7.2</v>
          </cell>
          <cell r="E280">
            <v>6746.1</v>
          </cell>
        </row>
        <row r="281">
          <cell r="A281" t="str">
            <v>7.3</v>
          </cell>
          <cell r="B281" t="str">
            <v>ESTUCO BAJO PLACA</v>
          </cell>
          <cell r="C281" t="str">
            <v>M2</v>
          </cell>
          <cell r="D281" t="str">
            <v>7.3</v>
          </cell>
          <cell r="E281">
            <v>8257.2111111111117</v>
          </cell>
        </row>
        <row r="282">
          <cell r="A282" t="str">
            <v>7.4</v>
          </cell>
          <cell r="B282" t="str">
            <v>ESTUCO Y VINILO TRES MANOS EN MUROS</v>
          </cell>
          <cell r="C282" t="str">
            <v>M2</v>
          </cell>
          <cell r="D282" t="str">
            <v>7.4</v>
          </cell>
          <cell r="E282">
            <v>12312.800000000001</v>
          </cell>
        </row>
        <row r="283">
          <cell r="A283" t="str">
            <v>7.5</v>
          </cell>
          <cell r="B283" t="str">
            <v>ESTUCO Y VINILO TRES MANOS BAJO PLACA</v>
          </cell>
          <cell r="C283" t="str">
            <v>M2</v>
          </cell>
          <cell r="D283" t="str">
            <v>7.5</v>
          </cell>
          <cell r="E283">
            <v>14234.050000000001</v>
          </cell>
        </row>
        <row r="284">
          <cell r="A284" t="str">
            <v>7.6</v>
          </cell>
          <cell r="B284" t="str">
            <v>VINILO SOBRE PAÑETE UNA MANO EN MUROS</v>
          </cell>
          <cell r="C284" t="str">
            <v>M2</v>
          </cell>
          <cell r="D284" t="str">
            <v>7.6</v>
          </cell>
          <cell r="E284">
            <v>5546.875</v>
          </cell>
        </row>
        <row r="285">
          <cell r="A285" t="str">
            <v>7.7</v>
          </cell>
          <cell r="B285" t="str">
            <v>VINILO SOBRE PAÑETE DOS MANOS EN MUROS</v>
          </cell>
          <cell r="C285" t="str">
            <v>M2</v>
          </cell>
          <cell r="D285" t="str">
            <v>7.7</v>
          </cell>
          <cell r="E285">
            <v>8329.1666666666661</v>
          </cell>
        </row>
        <row r="286">
          <cell r="A286" t="str">
            <v>7.8</v>
          </cell>
          <cell r="B286" t="str">
            <v>VINILO SOBRE PAÑETE TRES MANOS EN MUROS</v>
          </cell>
          <cell r="C286" t="str">
            <v>M2</v>
          </cell>
          <cell r="D286" t="str">
            <v>7.8</v>
          </cell>
          <cell r="E286">
            <v>10891</v>
          </cell>
        </row>
        <row r="287">
          <cell r="A287" t="str">
            <v>7.9</v>
          </cell>
          <cell r="B287" t="str">
            <v>VINILO SOBRE PAÑETE UNA MANO BAJO PLACA</v>
          </cell>
          <cell r="C287" t="str">
            <v>M2</v>
          </cell>
          <cell r="D287" t="str">
            <v>7.9</v>
          </cell>
          <cell r="E287">
            <v>6602.6190476190477</v>
          </cell>
        </row>
        <row r="288">
          <cell r="A288" t="str">
            <v>7.10</v>
          </cell>
          <cell r="B288" t="str">
            <v>VINILO SOBRE PAÑETE DOS MANOS BAJO PLACA</v>
          </cell>
          <cell r="C288" t="str">
            <v>M2</v>
          </cell>
          <cell r="D288" t="str">
            <v>7.10</v>
          </cell>
          <cell r="E288">
            <v>8679.1666666666661</v>
          </cell>
        </row>
        <row r="289">
          <cell r="A289" t="str">
            <v>7.11</v>
          </cell>
          <cell r="B289" t="str">
            <v>VINILO SOBRE PAÑETE TRES MANOS BAJO PLACA</v>
          </cell>
          <cell r="C289" t="str">
            <v>M2</v>
          </cell>
          <cell r="D289" t="str">
            <v>7.11</v>
          </cell>
          <cell r="E289">
            <v>11124.333333333334</v>
          </cell>
        </row>
        <row r="290">
          <cell r="A290" t="str">
            <v>7.12</v>
          </cell>
          <cell r="B290" t="str">
            <v>ESMALTE BARANDA TUBO 2-3 LINEAS+PARALES</v>
          </cell>
          <cell r="C290" t="str">
            <v>ML</v>
          </cell>
          <cell r="D290" t="str">
            <v>7.12</v>
          </cell>
          <cell r="E290">
            <v>6798.5766666666659</v>
          </cell>
        </row>
        <row r="291">
          <cell r="A291" t="str">
            <v>7.13</v>
          </cell>
          <cell r="B291" t="str">
            <v>ESMALTE GUARDESCOBA</v>
          </cell>
          <cell r="C291" t="str">
            <v>ML</v>
          </cell>
          <cell r="D291" t="str">
            <v>7.13</v>
          </cell>
          <cell r="E291">
            <v>5157.3411764705888</v>
          </cell>
        </row>
        <row r="292">
          <cell r="A292" t="str">
            <v>7.14</v>
          </cell>
          <cell r="B292" t="str">
            <v>ESMALTE LINEA DEMARCACION</v>
          </cell>
          <cell r="C292" t="str">
            <v>ML</v>
          </cell>
          <cell r="D292" t="str">
            <v>7.14</v>
          </cell>
          <cell r="E292">
            <v>2409</v>
          </cell>
        </row>
        <row r="293">
          <cell r="A293" t="str">
            <v>7.15</v>
          </cell>
          <cell r="B293" t="str">
            <v>ESMALTE MALLA ESLABONADA</v>
          </cell>
          <cell r="C293" t="str">
            <v>M2</v>
          </cell>
          <cell r="D293" t="str">
            <v>7.15</v>
          </cell>
          <cell r="E293">
            <v>3101.2750000000001</v>
          </cell>
        </row>
        <row r="294">
          <cell r="A294" t="str">
            <v>7.16</v>
          </cell>
          <cell r="B294" t="str">
            <v>ESMALTE SOBRE LAMINA LINEAL</v>
          </cell>
          <cell r="C294" t="str">
            <v>ML</v>
          </cell>
          <cell r="D294" t="str">
            <v>7.16</v>
          </cell>
          <cell r="E294">
            <v>6889.3249999999998</v>
          </cell>
        </row>
        <row r="295">
          <cell r="A295" t="str">
            <v>7.17</v>
          </cell>
          <cell r="B295" t="str">
            <v>ESMALTE SOBRE LAMINA LLENA</v>
          </cell>
          <cell r="C295" t="str">
            <v>M2</v>
          </cell>
          <cell r="D295" t="str">
            <v>7.17</v>
          </cell>
          <cell r="E295">
            <v>10825.85</v>
          </cell>
        </row>
        <row r="296">
          <cell r="A296" t="str">
            <v>7.18</v>
          </cell>
          <cell r="B296" t="str">
            <v>ESMALTE SOBRE MADERA LINEAL</v>
          </cell>
          <cell r="C296" t="str">
            <v>ML</v>
          </cell>
          <cell r="D296" t="str">
            <v>7.18</v>
          </cell>
          <cell r="E296">
            <v>4329.2416666666668</v>
          </cell>
        </row>
        <row r="297">
          <cell r="A297" t="str">
            <v>7.19</v>
          </cell>
          <cell r="B297" t="str">
            <v>ESMALTE SOBRE MADERA LLENA</v>
          </cell>
          <cell r="C297" t="str">
            <v>M2</v>
          </cell>
          <cell r="D297" t="str">
            <v>7.19</v>
          </cell>
          <cell r="E297">
            <v>11896.85</v>
          </cell>
        </row>
        <row r="298">
          <cell r="A298" t="str">
            <v>7.20</v>
          </cell>
          <cell r="B298" t="str">
            <v>ESMALTE SOBRE MURO</v>
          </cell>
          <cell r="C298" t="str">
            <v>M2</v>
          </cell>
          <cell r="D298" t="str">
            <v>7.20</v>
          </cell>
          <cell r="E298">
            <v>8636.6749999999993</v>
          </cell>
        </row>
        <row r="299">
          <cell r="A299" t="str">
            <v>7.21</v>
          </cell>
          <cell r="B299" t="str">
            <v>ESMALTE SOBRE TUBERIA METALICA O PVC</v>
          </cell>
          <cell r="C299" t="str">
            <v>ML</v>
          </cell>
          <cell r="D299" t="str">
            <v>7.21</v>
          </cell>
          <cell r="E299">
            <v>6309.91</v>
          </cell>
        </row>
        <row r="300">
          <cell r="A300" t="str">
            <v>7.22</v>
          </cell>
          <cell r="B300" t="str">
            <v>CARBURO SOBRE PAÑETE EN MUROS</v>
          </cell>
          <cell r="C300" t="str">
            <v>M2</v>
          </cell>
          <cell r="D300" t="str">
            <v>7.22</v>
          </cell>
          <cell r="E300">
            <v>5160.1666666666661</v>
          </cell>
        </row>
        <row r="301">
          <cell r="A301" t="str">
            <v>7.23</v>
          </cell>
          <cell r="B301" t="str">
            <v>FILOS Y DILATACIONES EN ESTUCO</v>
          </cell>
          <cell r="C301" t="str">
            <v>ML</v>
          </cell>
          <cell r="D301" t="str">
            <v>7.23</v>
          </cell>
          <cell r="E301">
            <v>3758.1750000000002</v>
          </cell>
        </row>
        <row r="302">
          <cell r="A302" t="str">
            <v>7.24</v>
          </cell>
          <cell r="B302" t="str">
            <v>ACRILICA TRES MANOS</v>
          </cell>
          <cell r="C302" t="str">
            <v>M2</v>
          </cell>
          <cell r="D302" t="str">
            <v>7.24</v>
          </cell>
          <cell r="E302">
            <v>10525.75</v>
          </cell>
        </row>
        <row r="303">
          <cell r="A303" t="str">
            <v>7.25</v>
          </cell>
          <cell r="B303" t="str">
            <v>KORAZA UNA MANO</v>
          </cell>
          <cell r="C303" t="str">
            <v>M2</v>
          </cell>
          <cell r="D303" t="str">
            <v>7.25</v>
          </cell>
          <cell r="E303">
            <v>8398.75</v>
          </cell>
        </row>
        <row r="304">
          <cell r="A304" t="str">
            <v>7.26</v>
          </cell>
          <cell r="B304" t="str">
            <v>KORAZA DOS MANOS</v>
          </cell>
          <cell r="C304" t="str">
            <v>M2</v>
          </cell>
          <cell r="D304" t="str">
            <v>7.26</v>
          </cell>
          <cell r="E304">
            <v>9588.75</v>
          </cell>
        </row>
        <row r="305">
          <cell r="A305" t="str">
            <v>7.27</v>
          </cell>
          <cell r="B305" t="str">
            <v>KORAZA TRES MANOS</v>
          </cell>
          <cell r="C305" t="str">
            <v>M2</v>
          </cell>
          <cell r="D305" t="str">
            <v>7.27</v>
          </cell>
          <cell r="E305">
            <v>12983.333333333332</v>
          </cell>
        </row>
        <row r="306">
          <cell r="A306" t="str">
            <v>7.28</v>
          </cell>
          <cell r="B306" t="str">
            <v>KORAZA PLASTICA UNA MANO</v>
          </cell>
          <cell r="C306" t="str">
            <v>M2</v>
          </cell>
          <cell r="D306" t="str">
            <v>7.28</v>
          </cell>
          <cell r="E306">
            <v>7797.5</v>
          </cell>
        </row>
        <row r="307">
          <cell r="A307" t="str">
            <v>7.29</v>
          </cell>
          <cell r="B307" t="str">
            <v>KORAZA PLASTICA DOS MANOS</v>
          </cell>
          <cell r="C307" t="str">
            <v>M2</v>
          </cell>
          <cell r="D307" t="str">
            <v>7.29</v>
          </cell>
          <cell r="E307">
            <v>9588.75</v>
          </cell>
        </row>
        <row r="308">
          <cell r="A308" t="str">
            <v>7.30</v>
          </cell>
          <cell r="B308" t="str">
            <v>KORAZA PLASTICA TRES MANOS</v>
          </cell>
          <cell r="C308" t="str">
            <v>M2</v>
          </cell>
          <cell r="D308" t="str">
            <v>7.30</v>
          </cell>
          <cell r="E308">
            <v>12983.333333333332</v>
          </cell>
        </row>
        <row r="309">
          <cell r="A309" t="str">
            <v>7.31</v>
          </cell>
          <cell r="B309" t="str">
            <v>ANTICORROSIVA SOBRE LAMINA LINEAL</v>
          </cell>
          <cell r="C309" t="str">
            <v>ML</v>
          </cell>
          <cell r="D309" t="str">
            <v>7.31</v>
          </cell>
          <cell r="E309">
            <v>6965.7866666666669</v>
          </cell>
        </row>
        <row r="310">
          <cell r="A310" t="str">
            <v>7.32</v>
          </cell>
          <cell r="B310" t="str">
            <v>ANTICORROSIVA SOBRE LAMINA LLENA</v>
          </cell>
          <cell r="C310" t="str">
            <v>M2</v>
          </cell>
          <cell r="D310" t="str">
            <v>7.32</v>
          </cell>
          <cell r="E310">
            <v>9283.4599999999991</v>
          </cell>
        </row>
        <row r="311">
          <cell r="A311" t="str">
            <v>7.33</v>
          </cell>
          <cell r="B311" t="str">
            <v>ANTICORROSIVA SOBRE LAMINA LLENA GALVAN.</v>
          </cell>
          <cell r="C311" t="str">
            <v>M2</v>
          </cell>
          <cell r="D311" t="str">
            <v>7.33</v>
          </cell>
          <cell r="E311">
            <v>7640.4162962962964</v>
          </cell>
        </row>
        <row r="312">
          <cell r="A312" t="str">
            <v>7.34</v>
          </cell>
          <cell r="B312" t="str">
            <v>BARNIZ MACHIMBRE- BAJO PLACA MADERA</v>
          </cell>
          <cell r="C312" t="str">
            <v>M2</v>
          </cell>
          <cell r="D312" t="str">
            <v>7.34</v>
          </cell>
          <cell r="E312">
            <v>41747.449999999997</v>
          </cell>
        </row>
        <row r="313">
          <cell r="A313" t="str">
            <v>7.35</v>
          </cell>
          <cell r="B313" t="str">
            <v>BARNIZ SOBRE MUEBLE</v>
          </cell>
          <cell r="C313" t="str">
            <v>M2</v>
          </cell>
          <cell r="D313" t="str">
            <v>7.35</v>
          </cell>
          <cell r="E313">
            <v>60242.683333333327</v>
          </cell>
        </row>
        <row r="314">
          <cell r="A314" t="str">
            <v>7.36</v>
          </cell>
          <cell r="B314" t="str">
            <v>BASE SELLADOR</v>
          </cell>
          <cell r="C314" t="str">
            <v>M2</v>
          </cell>
          <cell r="D314" t="str">
            <v>7.36</v>
          </cell>
          <cell r="E314">
            <v>26127.833333333336</v>
          </cell>
        </row>
        <row r="315">
          <cell r="A315" t="str">
            <v>7.37</v>
          </cell>
          <cell r="B315" t="str">
            <v>LACA PISOS MADERA</v>
          </cell>
          <cell r="C315" t="str">
            <v>M2</v>
          </cell>
          <cell r="D315" t="str">
            <v>7.37</v>
          </cell>
          <cell r="E315">
            <v>14228.25333333333</v>
          </cell>
        </row>
        <row r="316">
          <cell r="A316" t="str">
            <v>7.38</v>
          </cell>
          <cell r="B316" t="str">
            <v>TINTILLA SOBRE MADERA LINEAL</v>
          </cell>
          <cell r="C316" t="str">
            <v>ML</v>
          </cell>
          <cell r="D316" t="str">
            <v>7.38</v>
          </cell>
          <cell r="E316">
            <v>4082.0857142857139</v>
          </cell>
        </row>
        <row r="317">
          <cell r="A317" t="str">
            <v>7.39</v>
          </cell>
          <cell r="B317" t="str">
            <v>TINTILLA SOBRE MADERA LLENA</v>
          </cell>
          <cell r="C317" t="str">
            <v>M2</v>
          </cell>
          <cell r="D317" t="str">
            <v>7.39</v>
          </cell>
          <cell r="E317">
            <v>11532.45</v>
          </cell>
        </row>
        <row r="318">
          <cell r="A318" t="str">
            <v>7.40</v>
          </cell>
          <cell r="B318" t="str">
            <v>LETRA EN PINTURA ACRILICA A=30-50CM2</v>
          </cell>
          <cell r="C318" t="str">
            <v>UND</v>
          </cell>
          <cell r="D318" t="str">
            <v>7.40</v>
          </cell>
          <cell r="E318">
            <v>1055.875</v>
          </cell>
        </row>
        <row r="319">
          <cell r="A319" t="str">
            <v>7.41</v>
          </cell>
          <cell r="B319" t="str">
            <v>LETRA EN PINTURA ACRILICA A=80-100 CM2</v>
          </cell>
          <cell r="C319" t="str">
            <v>UND</v>
          </cell>
          <cell r="D319" t="str">
            <v>7.41</v>
          </cell>
          <cell r="E319">
            <v>1129.3611111111111</v>
          </cell>
        </row>
        <row r="320">
          <cell r="A320" t="str">
            <v>7.42</v>
          </cell>
          <cell r="B320" t="str">
            <v>LINEA CEBRA DE PREVENCION A=10 L=100 CM</v>
          </cell>
          <cell r="C320">
            <v>1129.3603515625</v>
          </cell>
          <cell r="D320" t="str">
            <v>7.42</v>
          </cell>
          <cell r="E320">
            <v>4065.45</v>
          </cell>
        </row>
        <row r="321">
          <cell r="A321" t="str">
            <v>7.43</v>
          </cell>
          <cell r="B321" t="str">
            <v>LINEA DEMARCACION ACRILICA A=10CM</v>
          </cell>
          <cell r="C321" t="str">
            <v>ML</v>
          </cell>
          <cell r="D321" t="str">
            <v>7.43</v>
          </cell>
          <cell r="E321">
            <v>3223.3874999999998</v>
          </cell>
        </row>
        <row r="322">
          <cell r="A322">
            <v>8</v>
          </cell>
          <cell r="B322" t="str">
            <v xml:space="preserve">ENCHAPES </v>
          </cell>
          <cell r="C322">
            <v>8</v>
          </cell>
          <cell r="D322">
            <v>8</v>
          </cell>
          <cell r="E322">
            <v>8</v>
          </cell>
        </row>
        <row r="323">
          <cell r="A323" t="str">
            <v>8.1</v>
          </cell>
          <cell r="B323" t="str">
            <v xml:space="preserve">CENEFA </v>
          </cell>
          <cell r="C323" t="str">
            <v>ML</v>
          </cell>
          <cell r="D323" t="str">
            <v>8.1</v>
          </cell>
          <cell r="E323">
            <v>20035.800000000003</v>
          </cell>
        </row>
        <row r="324">
          <cell r="A324" t="str">
            <v>8.2</v>
          </cell>
          <cell r="B324" t="str">
            <v>ENCHAPE CERAMICA 25X35</v>
          </cell>
          <cell r="C324" t="str">
            <v>M2</v>
          </cell>
          <cell r="D324" t="str">
            <v>8.2</v>
          </cell>
          <cell r="E324">
            <v>38374.850000000006</v>
          </cell>
        </row>
        <row r="325">
          <cell r="A325" t="str">
            <v>8.3</v>
          </cell>
          <cell r="B325" t="str">
            <v xml:space="preserve">ENCHAPE CERAMICA 25X25 </v>
          </cell>
          <cell r="C325" t="str">
            <v>M2</v>
          </cell>
          <cell r="D325" t="str">
            <v>8.3</v>
          </cell>
          <cell r="E325">
            <v>41936.100000000006</v>
          </cell>
        </row>
        <row r="326">
          <cell r="A326" t="str">
            <v>8.4</v>
          </cell>
          <cell r="B326" t="str">
            <v xml:space="preserve">ENCHAPE CERAMICA 20X30 </v>
          </cell>
          <cell r="C326" t="str">
            <v>M2</v>
          </cell>
          <cell r="D326" t="str">
            <v>8.4</v>
          </cell>
          <cell r="E326">
            <v>38158.550000000003</v>
          </cell>
        </row>
        <row r="327">
          <cell r="A327" t="str">
            <v>8.5</v>
          </cell>
          <cell r="B327" t="str">
            <v xml:space="preserve">ENCHAPE CERAMICA 20X20 </v>
          </cell>
          <cell r="C327" t="str">
            <v>M2</v>
          </cell>
          <cell r="D327" t="str">
            <v>8.5</v>
          </cell>
          <cell r="E327">
            <v>39340.5</v>
          </cell>
        </row>
        <row r="328">
          <cell r="A328" t="str">
            <v>8.6</v>
          </cell>
          <cell r="B328" t="str">
            <v xml:space="preserve">ENCHAPE CERAMICA 20X25 </v>
          </cell>
          <cell r="C328" t="str">
            <v>M2</v>
          </cell>
          <cell r="D328" t="str">
            <v>8.6</v>
          </cell>
          <cell r="E328">
            <v>38150.850000000006</v>
          </cell>
        </row>
        <row r="329">
          <cell r="A329" t="str">
            <v>8.7</v>
          </cell>
          <cell r="B329" t="str">
            <v xml:space="preserve">ENCHAPE FACHALETA </v>
          </cell>
          <cell r="C329" t="str">
            <v>ML</v>
          </cell>
          <cell r="D329" t="str">
            <v>8.7</v>
          </cell>
          <cell r="E329">
            <v>4308.91</v>
          </cell>
        </row>
        <row r="330">
          <cell r="A330" t="str">
            <v>8.8</v>
          </cell>
          <cell r="B330" t="str">
            <v xml:space="preserve">ENCHAPE FACHALETA LADRILLO TIPO MAGUNCIA </v>
          </cell>
          <cell r="C330" t="str">
            <v>M2</v>
          </cell>
          <cell r="D330" t="str">
            <v>8.8</v>
          </cell>
          <cell r="E330">
            <v>28873</v>
          </cell>
        </row>
        <row r="331">
          <cell r="A331" t="str">
            <v>8.9</v>
          </cell>
          <cell r="B331" t="str">
            <v xml:space="preserve">ENCHAPE FACHALETA LADRILLO TIPO MAGUNCIA </v>
          </cell>
          <cell r="C331" t="str">
            <v>ML</v>
          </cell>
          <cell r="D331" t="str">
            <v>8.9</v>
          </cell>
          <cell r="E331">
            <v>4045.4</v>
          </cell>
        </row>
        <row r="332">
          <cell r="A332" t="str">
            <v>8.10</v>
          </cell>
          <cell r="B332" t="str">
            <v>FACHALETA ETRUSCA ROJA</v>
          </cell>
          <cell r="C332" t="str">
            <v>M2</v>
          </cell>
          <cell r="D332" t="str">
            <v>8.10</v>
          </cell>
          <cell r="E332">
            <v>31370.65</v>
          </cell>
        </row>
        <row r="333">
          <cell r="A333" t="str">
            <v>8.11</v>
          </cell>
          <cell r="B333" t="str">
            <v>GRANITO LAVADO</v>
          </cell>
          <cell r="C333" t="str">
            <v>M2</v>
          </cell>
          <cell r="D333" t="str">
            <v>8.11</v>
          </cell>
          <cell r="E333">
            <v>96987</v>
          </cell>
        </row>
        <row r="334">
          <cell r="A334" t="str">
            <v>8.12</v>
          </cell>
          <cell r="B334" t="str">
            <v>GRANITO PULIDO MESON+1/2 CANA+BASE+FALDO</v>
          </cell>
          <cell r="C334" t="str">
            <v>ML</v>
          </cell>
          <cell r="D334" t="str">
            <v>8.12</v>
          </cell>
          <cell r="E334">
            <v>115140.33333333333</v>
          </cell>
        </row>
        <row r="335">
          <cell r="A335" t="str">
            <v>8.13</v>
          </cell>
          <cell r="B335" t="str">
            <v>GRANITO PULIDO MESON+FALDON</v>
          </cell>
          <cell r="C335" t="str">
            <v>M2</v>
          </cell>
          <cell r="D335" t="str">
            <v>8.13</v>
          </cell>
          <cell r="E335">
            <v>94060</v>
          </cell>
        </row>
        <row r="336">
          <cell r="A336" t="str">
            <v>8.14</v>
          </cell>
          <cell r="B336" t="str">
            <v>ESTRIA REPELLO</v>
          </cell>
          <cell r="C336" t="str">
            <v>ML</v>
          </cell>
          <cell r="D336" t="str">
            <v>8.14</v>
          </cell>
          <cell r="E336">
            <v>4630.625</v>
          </cell>
        </row>
        <row r="337">
          <cell r="A337" t="str">
            <v>8.15</v>
          </cell>
          <cell r="B337" t="str">
            <v>FILOS</v>
          </cell>
          <cell r="C337" t="str">
            <v>ML</v>
          </cell>
          <cell r="D337" t="str">
            <v>8.15</v>
          </cell>
          <cell r="E337">
            <v>5313.6666666666661</v>
          </cell>
        </row>
        <row r="338">
          <cell r="A338" t="str">
            <v>8.16</v>
          </cell>
          <cell r="B338" t="str">
            <v xml:space="preserve">RECUBRIMIENTO TUBERIA EN MALLA </v>
          </cell>
          <cell r="C338" t="str">
            <v>ML</v>
          </cell>
          <cell r="D338" t="str">
            <v>8.16</v>
          </cell>
          <cell r="E338">
            <v>19449.09</v>
          </cell>
        </row>
        <row r="339">
          <cell r="A339" t="str">
            <v>8.17</v>
          </cell>
          <cell r="B339" t="str">
            <v>RESANE MALLA VENA + REPELLO</v>
          </cell>
          <cell r="C339" t="str">
            <v>ML</v>
          </cell>
          <cell r="D339" t="str">
            <v>8.17</v>
          </cell>
          <cell r="E339">
            <v>20504.509999999998</v>
          </cell>
        </row>
        <row r="340">
          <cell r="A340" t="str">
            <v>8.18</v>
          </cell>
          <cell r="B340" t="str">
            <v>ESPACATO TRAVERTINO BOSCONIA</v>
          </cell>
          <cell r="C340" t="str">
            <v>M2</v>
          </cell>
          <cell r="D340" t="str">
            <v>8.18</v>
          </cell>
          <cell r="E340">
            <v>107798</v>
          </cell>
        </row>
        <row r="341">
          <cell r="A341" t="str">
            <v>8.19</v>
          </cell>
          <cell r="B341" t="str">
            <v>INCRUSTACIONES ACUACER BLANCO</v>
          </cell>
          <cell r="C341" t="str">
            <v>JGO</v>
          </cell>
          <cell r="D341" t="str">
            <v>8.19</v>
          </cell>
          <cell r="E341">
            <v>72980</v>
          </cell>
        </row>
        <row r="342">
          <cell r="A342" t="str">
            <v>8.20</v>
          </cell>
          <cell r="B342" t="str">
            <v>INCRUSTACIONES  TEMPO</v>
          </cell>
          <cell r="C342" t="str">
            <v>JGO</v>
          </cell>
          <cell r="D342" t="str">
            <v>8.20</v>
          </cell>
          <cell r="E342">
            <v>104881.16666666669</v>
          </cell>
        </row>
        <row r="343">
          <cell r="A343" t="str">
            <v>8.21</v>
          </cell>
          <cell r="B343" t="str">
            <v>INCRUSTACIONES ESPACIO</v>
          </cell>
          <cell r="C343" t="str">
            <v>JGO</v>
          </cell>
          <cell r="D343" t="str">
            <v>8.21</v>
          </cell>
          <cell r="E343">
            <v>155954.5</v>
          </cell>
        </row>
        <row r="344">
          <cell r="A344" t="str">
            <v>8.22</v>
          </cell>
          <cell r="B344" t="str">
            <v>ENCHAPE EN PIEDRA CREMA</v>
          </cell>
          <cell r="C344" t="str">
            <v>M2</v>
          </cell>
          <cell r="D344" t="str">
            <v>8.22</v>
          </cell>
          <cell r="E344">
            <v>135502.5</v>
          </cell>
        </row>
        <row r="345">
          <cell r="A345" t="str">
            <v>8.23</v>
          </cell>
          <cell r="B345" t="str">
            <v>ENCHAPE EN PIEDRA MUÑECA</v>
          </cell>
          <cell r="C345" t="str">
            <v>M2</v>
          </cell>
          <cell r="D345" t="str">
            <v>8.23</v>
          </cell>
          <cell r="E345">
            <v>173258.5</v>
          </cell>
        </row>
        <row r="346">
          <cell r="A346" t="str">
            <v>8.24</v>
          </cell>
          <cell r="B346" t="str">
            <v>ENCHAPE EN PIEDRA SANTA ROSEÑA O SIMILAR</v>
          </cell>
          <cell r="C346" t="str">
            <v>M2</v>
          </cell>
          <cell r="D346" t="str">
            <v>8.24</v>
          </cell>
          <cell r="E346">
            <v>85058.5</v>
          </cell>
        </row>
        <row r="347">
          <cell r="A347" t="str">
            <v>8.25</v>
          </cell>
          <cell r="B347" t="str">
            <v>REMATE BOCEL ALUMINIO "WINGS"</v>
          </cell>
          <cell r="C347" t="str">
            <v>ML</v>
          </cell>
          <cell r="D347" t="str">
            <v>8.25</v>
          </cell>
          <cell r="E347">
            <v>6548.3333333333339</v>
          </cell>
        </row>
        <row r="348">
          <cell r="A348" t="str">
            <v>8.26</v>
          </cell>
          <cell r="B348" t="str">
            <v>REMATE BOCEL PORCELANA 0.11</v>
          </cell>
          <cell r="C348" t="str">
            <v>ML</v>
          </cell>
          <cell r="D348" t="str">
            <v>8.26</v>
          </cell>
          <cell r="E348">
            <v>10954.05</v>
          </cell>
        </row>
        <row r="349">
          <cell r="A349" t="str">
            <v>8.27</v>
          </cell>
          <cell r="B349" t="str">
            <v>REJILLAS DE PISO SOSCO 4*4*3 ALUMINIO</v>
          </cell>
          <cell r="C349" t="str">
            <v>UND</v>
          </cell>
          <cell r="D349" t="str">
            <v>8.27</v>
          </cell>
          <cell r="E349">
            <v>11505</v>
          </cell>
        </row>
        <row r="350">
          <cell r="A350" t="str">
            <v>8.28</v>
          </cell>
          <cell r="B350" t="str">
            <v>REJILLAS DE PISO SOSCO 5*5*4 ALUMINIO</v>
          </cell>
          <cell r="C350" t="str">
            <v>UND</v>
          </cell>
          <cell r="D350" t="str">
            <v>8.28</v>
          </cell>
          <cell r="E350">
            <v>14969</v>
          </cell>
        </row>
        <row r="351">
          <cell r="A351" t="str">
            <v>8.29</v>
          </cell>
          <cell r="B351" t="str">
            <v>REJILLAS PLANA BRONCE 20*20</v>
          </cell>
          <cell r="C351" t="str">
            <v>UND</v>
          </cell>
          <cell r="D351" t="str">
            <v>8.29</v>
          </cell>
          <cell r="E351">
            <v>32138.333333333328</v>
          </cell>
        </row>
        <row r="352">
          <cell r="A352" t="str">
            <v>8.30</v>
          </cell>
          <cell r="B352" t="str">
            <v>REJILLAS PLASTICAS SOSCO 4*4*3</v>
          </cell>
          <cell r="C352" t="str">
            <v>UND</v>
          </cell>
          <cell r="D352" t="str">
            <v>8.30</v>
          </cell>
          <cell r="E352">
            <v>10130</v>
          </cell>
        </row>
        <row r="353">
          <cell r="A353" t="str">
            <v>8.31</v>
          </cell>
          <cell r="B353" t="str">
            <v>REJILLAS PLASTICA SOSCO 5*3</v>
          </cell>
          <cell r="C353" t="str">
            <v>UND</v>
          </cell>
          <cell r="D353" t="str">
            <v>8.31</v>
          </cell>
          <cell r="E353">
            <v>10640</v>
          </cell>
        </row>
        <row r="354">
          <cell r="A354" t="str">
            <v>8.32</v>
          </cell>
          <cell r="B354" t="str">
            <v>REJILLAS CUPULA TRAGANTE 6*4</v>
          </cell>
          <cell r="C354" t="str">
            <v>UND</v>
          </cell>
          <cell r="D354" t="str">
            <v>8.32</v>
          </cell>
          <cell r="E354">
            <v>19396.25</v>
          </cell>
        </row>
        <row r="355">
          <cell r="A355" t="str">
            <v>8.33</v>
          </cell>
          <cell r="B355" t="str">
            <v>REJILLAS CUPULA TRAGANTE 5*3</v>
          </cell>
          <cell r="C355" t="str">
            <v>UND</v>
          </cell>
          <cell r="D355" t="str">
            <v>8.33</v>
          </cell>
          <cell r="E355">
            <v>13796.25</v>
          </cell>
        </row>
        <row r="356">
          <cell r="A356" t="str">
            <v>8.34</v>
          </cell>
          <cell r="B356" t="str">
            <v>REJILLAS VENTILACION 20*20 ALUMINIO</v>
          </cell>
          <cell r="C356" t="str">
            <v>UND</v>
          </cell>
          <cell r="D356" t="str">
            <v>8.34</v>
          </cell>
          <cell r="E356">
            <v>25083.333333333328</v>
          </cell>
        </row>
        <row r="357">
          <cell r="A357">
            <v>9</v>
          </cell>
          <cell r="B357" t="str">
            <v>PISOS</v>
          </cell>
          <cell r="C357">
            <v>9</v>
          </cell>
          <cell r="D357">
            <v>9</v>
          </cell>
          <cell r="E357">
            <v>9</v>
          </cell>
        </row>
        <row r="358">
          <cell r="A358" t="str">
            <v>9.1</v>
          </cell>
          <cell r="B358" t="str">
            <v>BASE EN MATERIAL DE AFIRMADO COMPACTADO</v>
          </cell>
          <cell r="C358" t="str">
            <v>M3</v>
          </cell>
          <cell r="D358" t="str">
            <v>9.1</v>
          </cell>
          <cell r="E358">
            <v>45180.5</v>
          </cell>
        </row>
        <row r="359">
          <cell r="A359" t="str">
            <v>9.2</v>
          </cell>
          <cell r="B359" t="str">
            <v>POLISEC (PELICULA IMPERMEABILIZANTE)</v>
          </cell>
          <cell r="C359" t="str">
            <v>M2</v>
          </cell>
          <cell r="D359" t="str">
            <v>9.2</v>
          </cell>
          <cell r="E359">
            <v>6046.9166666666661</v>
          </cell>
        </row>
        <row r="360">
          <cell r="A360" t="str">
            <v>9.3</v>
          </cell>
          <cell r="B360" t="str">
            <v>PLACA BASE EN CONCRETO  E=0.08  2500 PSI</v>
          </cell>
          <cell r="C360" t="str">
            <v>M2</v>
          </cell>
          <cell r="D360" t="str">
            <v>9.3</v>
          </cell>
          <cell r="E360">
            <v>40291.15625</v>
          </cell>
        </row>
        <row r="361">
          <cell r="A361" t="str">
            <v>9.4</v>
          </cell>
          <cell r="B361" t="str">
            <v>PLACA BASE EN CONCRETO  E=0.10  2500 PSI</v>
          </cell>
          <cell r="C361" t="str">
            <v>M2</v>
          </cell>
          <cell r="D361" t="str">
            <v>9.4</v>
          </cell>
          <cell r="E361">
            <v>46314.126153846148</v>
          </cell>
        </row>
        <row r="362">
          <cell r="A362" t="str">
            <v>9.5</v>
          </cell>
          <cell r="B362" t="str">
            <v>POLLOS COCINA Y BASE MUEBLES ,  E= 0.08 Y A=0.60 M   2500 PSI</v>
          </cell>
          <cell r="C362" t="str">
            <v>ML</v>
          </cell>
          <cell r="D362" t="str">
            <v>9.5</v>
          </cell>
          <cell r="E362">
            <v>36048.902419354839</v>
          </cell>
        </row>
        <row r="363">
          <cell r="A363" t="str">
            <v>9.6</v>
          </cell>
          <cell r="B363" t="str">
            <v>BALDOSÍN DE GRANITO NO. 5  30*30*1.7</v>
          </cell>
          <cell r="C363" t="str">
            <v>M2</v>
          </cell>
          <cell r="D363" t="str">
            <v>9.6</v>
          </cell>
          <cell r="E363">
            <v>50656.935714285719</v>
          </cell>
        </row>
        <row r="364">
          <cell r="A364" t="str">
            <v>9.7</v>
          </cell>
          <cell r="B364" t="str">
            <v>BALDOSIN DE CEMENTO 25*25*2</v>
          </cell>
          <cell r="C364" t="str">
            <v>M2</v>
          </cell>
          <cell r="D364" t="str">
            <v>9.7</v>
          </cell>
          <cell r="E364">
            <v>44341.581034482762</v>
          </cell>
        </row>
        <row r="365">
          <cell r="A365" t="str">
            <v>9.8</v>
          </cell>
          <cell r="B365" t="str">
            <v>TABLÓN DE GRES 33*33*2.5</v>
          </cell>
          <cell r="C365" t="str">
            <v>M2</v>
          </cell>
          <cell r="D365" t="str">
            <v>9.8</v>
          </cell>
          <cell r="E365">
            <v>52806.083333333343</v>
          </cell>
        </row>
        <row r="366">
          <cell r="A366" t="str">
            <v>9.9</v>
          </cell>
          <cell r="B366" t="str">
            <v>TABLETA GRES 20*20*1.2</v>
          </cell>
          <cell r="C366" t="str">
            <v>M2</v>
          </cell>
          <cell r="D366" t="str">
            <v>9.9</v>
          </cell>
          <cell r="E366">
            <v>37298.976190476191</v>
          </cell>
        </row>
        <row r="367">
          <cell r="A367" t="str">
            <v>9.10</v>
          </cell>
          <cell r="B367" t="str">
            <v>PISO CERAMICA  20,5*20,5 O SIMILAR</v>
          </cell>
          <cell r="C367" t="str">
            <v>M2</v>
          </cell>
          <cell r="D367" t="str">
            <v>9.10</v>
          </cell>
          <cell r="E367">
            <v>44169.619047619046</v>
          </cell>
        </row>
        <row r="368">
          <cell r="A368" t="str">
            <v>9.11</v>
          </cell>
          <cell r="B368" t="str">
            <v>PISO CERAMICA 30*30 ALFA O SIMILAR</v>
          </cell>
          <cell r="C368" t="str">
            <v>M2</v>
          </cell>
          <cell r="D368" t="str">
            <v>9.11</v>
          </cell>
          <cell r="E368">
            <v>39895.119047619053</v>
          </cell>
        </row>
        <row r="369">
          <cell r="A369" t="str">
            <v>9.12</v>
          </cell>
          <cell r="B369" t="str">
            <v>PISO PLANCHUELA DE MARMOL BRECCIA</v>
          </cell>
          <cell r="C369" t="str">
            <v>M2</v>
          </cell>
          <cell r="D369" t="str">
            <v>9.12</v>
          </cell>
          <cell r="E369">
            <v>120911.9642857143</v>
          </cell>
        </row>
        <row r="370">
          <cell r="A370" t="str">
            <v>9.13</v>
          </cell>
          <cell r="B370" t="str">
            <v>ADOQUÍN GRES PEATONAL 10*20*2,5</v>
          </cell>
          <cell r="C370" t="str">
            <v>M2</v>
          </cell>
          <cell r="D370" t="str">
            <v>9.13</v>
          </cell>
          <cell r="E370">
            <v>39078.333333333336</v>
          </cell>
        </row>
        <row r="371">
          <cell r="A371" t="str">
            <v>9.14</v>
          </cell>
          <cell r="B371" t="str">
            <v>ADOQUÍN GRES VEHICULAR 10*20*2,5</v>
          </cell>
          <cell r="C371" t="str">
            <v>M2</v>
          </cell>
          <cell r="D371" t="str">
            <v>9.14</v>
          </cell>
          <cell r="E371">
            <v>39601.333333333336</v>
          </cell>
        </row>
        <row r="372">
          <cell r="A372" t="str">
            <v>9.15</v>
          </cell>
          <cell r="B372" t="str">
            <v>PISO GRAVILLA LAVADA  DE 1/2" Y 3/4"</v>
          </cell>
          <cell r="C372" t="str">
            <v>M2</v>
          </cell>
          <cell r="D372" t="str">
            <v>9.15</v>
          </cell>
          <cell r="E372">
            <v>64107.040178571435</v>
          </cell>
        </row>
        <row r="373">
          <cell r="A373" t="str">
            <v>9.16</v>
          </cell>
          <cell r="B373" t="str">
            <v xml:space="preserve">PISO EN GRANITO PULIDO </v>
          </cell>
          <cell r="C373" t="str">
            <v>M2</v>
          </cell>
          <cell r="D373" t="str">
            <v>9.16</v>
          </cell>
          <cell r="E373">
            <v>107444.44444444444</v>
          </cell>
        </row>
        <row r="374">
          <cell r="A374" t="str">
            <v>9.17</v>
          </cell>
          <cell r="B374" t="str">
            <v>PISO EN GRANITO LAVADO</v>
          </cell>
          <cell r="C374" t="str">
            <v>M2</v>
          </cell>
          <cell r="D374" t="str">
            <v>9.17</v>
          </cell>
          <cell r="E374">
            <v>95708.333333333314</v>
          </cell>
        </row>
        <row r="375">
          <cell r="A375" t="str">
            <v>9.18</v>
          </cell>
          <cell r="B375" t="str">
            <v>PISO LISTÓN MACHIHEMBRIADO GUAYACAN CON ALISTADO MADERA</v>
          </cell>
          <cell r="C375" t="str">
            <v>M2</v>
          </cell>
          <cell r="D375" t="str">
            <v>9.18</v>
          </cell>
          <cell r="E375">
            <v>81298.3</v>
          </cell>
        </row>
        <row r="376">
          <cell r="A376" t="str">
            <v>9.19</v>
          </cell>
          <cell r="B376" t="str">
            <v>PULIDAD DE PISO EN MARMOL</v>
          </cell>
          <cell r="C376" t="str">
            <v>M2</v>
          </cell>
          <cell r="D376" t="str">
            <v>9.19</v>
          </cell>
          <cell r="E376">
            <v>24496.875</v>
          </cell>
        </row>
        <row r="377">
          <cell r="A377" t="str">
            <v>9.20</v>
          </cell>
          <cell r="B377" t="str">
            <v xml:space="preserve">ALFOMBRA RESIDENCIAL </v>
          </cell>
          <cell r="C377" t="str">
            <v>M2</v>
          </cell>
          <cell r="D377" t="str">
            <v>9.20</v>
          </cell>
          <cell r="E377">
            <v>42919.33</v>
          </cell>
        </row>
        <row r="378">
          <cell r="A378" t="str">
            <v>9.21</v>
          </cell>
          <cell r="B378" t="str">
            <v>ALFOMBRA RESIDENCIAL TERUEL 7 MM</v>
          </cell>
          <cell r="C378" t="str">
            <v>M2</v>
          </cell>
          <cell r="D378" t="str">
            <v>9.21</v>
          </cell>
          <cell r="E378">
            <v>26409.163333333334</v>
          </cell>
        </row>
        <row r="379">
          <cell r="A379" t="str">
            <v>9.22</v>
          </cell>
          <cell r="B379" t="str">
            <v xml:space="preserve">ALFOMBRA TRÁFICO PESADO </v>
          </cell>
          <cell r="C379" t="str">
            <v>M2</v>
          </cell>
          <cell r="D379" t="str">
            <v>9.22</v>
          </cell>
          <cell r="E379">
            <v>40314.16333333333</v>
          </cell>
        </row>
        <row r="380">
          <cell r="A380" t="str">
            <v>9.23</v>
          </cell>
          <cell r="B380" t="str">
            <v>PASOS ESCALERA GRAVILLA LAVADA</v>
          </cell>
          <cell r="C380" t="str">
            <v>ML</v>
          </cell>
          <cell r="D380" t="str">
            <v>9.23</v>
          </cell>
          <cell r="E380">
            <v>63124.193548387098</v>
          </cell>
        </row>
        <row r="381">
          <cell r="A381" t="str">
            <v>9.24</v>
          </cell>
          <cell r="B381" t="str">
            <v>ALISTADO PISO 4 CM</v>
          </cell>
          <cell r="C381" t="str">
            <v>M2</v>
          </cell>
          <cell r="D381" t="str">
            <v>9.24</v>
          </cell>
          <cell r="E381">
            <v>21384.083333333332</v>
          </cell>
        </row>
        <row r="382">
          <cell r="A382" t="str">
            <v>9.25</v>
          </cell>
          <cell r="B382" t="str">
            <v>ALISTADO PISO 5 CM</v>
          </cell>
          <cell r="C382" t="str">
            <v>M2</v>
          </cell>
          <cell r="D382" t="str">
            <v>9.25</v>
          </cell>
          <cell r="E382">
            <v>26263.75</v>
          </cell>
        </row>
        <row r="383">
          <cell r="A383" t="str">
            <v>9.26</v>
          </cell>
          <cell r="B383" t="str">
            <v>ALISTADO PISO 6 CM</v>
          </cell>
          <cell r="C383" t="str">
            <v>M2</v>
          </cell>
          <cell r="D383" t="str">
            <v>9.26</v>
          </cell>
          <cell r="E383">
            <v>28896.4375</v>
          </cell>
        </row>
        <row r="384">
          <cell r="A384" t="str">
            <v>9.27</v>
          </cell>
          <cell r="B384" t="str">
            <v>ALISTADO PISO ESMALTADO 3 CM</v>
          </cell>
          <cell r="C384" t="str">
            <v>M2</v>
          </cell>
          <cell r="D384" t="str">
            <v>9.27</v>
          </cell>
          <cell r="E384">
            <v>19424.833333333336</v>
          </cell>
        </row>
        <row r="385">
          <cell r="A385" t="str">
            <v>9.28</v>
          </cell>
          <cell r="B385" t="str">
            <v>ALISTADO PISO IMPERMEABILIZADO 4 CM</v>
          </cell>
          <cell r="C385" t="str">
            <v>M2</v>
          </cell>
          <cell r="D385" t="str">
            <v>9.28</v>
          </cell>
          <cell r="E385">
            <v>30745.683333333334</v>
          </cell>
        </row>
        <row r="386">
          <cell r="A386" t="str">
            <v>9.29</v>
          </cell>
          <cell r="B386" t="str">
            <v>ALISTADO PISO IMPERMEABILIZADO 5 CM</v>
          </cell>
          <cell r="C386" t="str">
            <v>M2</v>
          </cell>
          <cell r="D386" t="str">
            <v>9.29</v>
          </cell>
          <cell r="E386">
            <v>37965.75</v>
          </cell>
        </row>
        <row r="387">
          <cell r="A387" t="str">
            <v>9.30</v>
          </cell>
          <cell r="B387" t="str">
            <v>ALISTADO PISO NIVELADOR (1 CAPA)</v>
          </cell>
          <cell r="C387" t="str">
            <v>M2</v>
          </cell>
          <cell r="D387" t="str">
            <v>9.30</v>
          </cell>
          <cell r="E387">
            <v>5357.4000000000005</v>
          </cell>
        </row>
        <row r="388">
          <cell r="A388" t="str">
            <v>9.31</v>
          </cell>
          <cell r="B388" t="str">
            <v>ANDEN CONCRETO 10CM 2500 PSI</v>
          </cell>
          <cell r="C388" t="str">
            <v>M2</v>
          </cell>
          <cell r="D388" t="str">
            <v>9.31</v>
          </cell>
          <cell r="E388">
            <v>50071.458333333336</v>
          </cell>
        </row>
        <row r="389">
          <cell r="A389" t="str">
            <v>9.32</v>
          </cell>
          <cell r="B389" t="str">
            <v>ANDEN CONCRETO 10CM 3000 PSI</v>
          </cell>
          <cell r="C389" t="str">
            <v>M2</v>
          </cell>
          <cell r="D389" t="str">
            <v>9.32</v>
          </cell>
          <cell r="E389">
            <v>57668.333333333336</v>
          </cell>
        </row>
        <row r="390">
          <cell r="A390" t="str">
            <v>9.33</v>
          </cell>
          <cell r="B390" t="str">
            <v>CAÑUELAPISO 20X20X08 CM</v>
          </cell>
          <cell r="C390" t="str">
            <v>ML</v>
          </cell>
          <cell r="D390" t="str">
            <v>9.33</v>
          </cell>
          <cell r="E390">
            <v>42456.438000000002</v>
          </cell>
        </row>
        <row r="391">
          <cell r="A391" t="str">
            <v>9.34</v>
          </cell>
          <cell r="B391" t="str">
            <v>CAÑUELAPISO 25X30X08 CM</v>
          </cell>
          <cell r="C391" t="str">
            <v>ML</v>
          </cell>
          <cell r="D391" t="str">
            <v>9.34</v>
          </cell>
          <cell r="E391">
            <v>66080.992499999993</v>
          </cell>
        </row>
        <row r="392">
          <cell r="A392" t="str">
            <v>9.35</v>
          </cell>
          <cell r="B392" t="str">
            <v>CONTRAPISO CONCRETO E= 6CM 2.500PSI</v>
          </cell>
          <cell r="C392" t="str">
            <v>M2</v>
          </cell>
          <cell r="D392" t="str">
            <v>9.35</v>
          </cell>
          <cell r="E392">
            <v>33890.875</v>
          </cell>
        </row>
        <row r="393">
          <cell r="A393" t="str">
            <v>9.36</v>
          </cell>
          <cell r="B393" t="str">
            <v>CONTRAPISO CONCRETO E= 8CM 2.500PSI</v>
          </cell>
          <cell r="C393" t="str">
            <v>M2</v>
          </cell>
          <cell r="D393" t="str">
            <v>9.36</v>
          </cell>
          <cell r="E393">
            <v>42918.5</v>
          </cell>
        </row>
        <row r="394">
          <cell r="A394" t="str">
            <v>9.37</v>
          </cell>
          <cell r="B394" t="str">
            <v>CONTRAPISO CONCRETO E=10CM 2.500PSI</v>
          </cell>
          <cell r="C394" t="str">
            <v>M2</v>
          </cell>
          <cell r="D394" t="str">
            <v>9.37</v>
          </cell>
          <cell r="E394">
            <v>51946.125</v>
          </cell>
        </row>
        <row r="395">
          <cell r="A395" t="str">
            <v>9.38</v>
          </cell>
          <cell r="B395" t="str">
            <v>CONTRAPISO CONCRETO E=15CM 2.500PSI</v>
          </cell>
          <cell r="C395" t="str">
            <v>M2</v>
          </cell>
          <cell r="D395" t="str">
            <v>9.38</v>
          </cell>
          <cell r="E395">
            <v>74515.1875</v>
          </cell>
        </row>
        <row r="396">
          <cell r="A396" t="str">
            <v>9.39</v>
          </cell>
          <cell r="B396" t="str">
            <v>CONTRAPISO REFORZADO E= 7CM 3.000PSI</v>
          </cell>
          <cell r="C396" t="str">
            <v>M2</v>
          </cell>
          <cell r="D396" t="str">
            <v>9.39</v>
          </cell>
          <cell r="E396">
            <v>47838.043749999997</v>
          </cell>
        </row>
        <row r="397">
          <cell r="A397" t="str">
            <v>9.40</v>
          </cell>
          <cell r="B397" t="str">
            <v>CONTRAPISO REFORZADO E= 8CM 3.000PSI</v>
          </cell>
          <cell r="C397" t="str">
            <v>M2</v>
          </cell>
          <cell r="D397" t="str">
            <v>9.40</v>
          </cell>
          <cell r="E397">
            <v>53193.307142857142</v>
          </cell>
        </row>
        <row r="398">
          <cell r="A398" t="str">
            <v>9.41</v>
          </cell>
          <cell r="B398" t="str">
            <v>CONTRAPISO REFORZADO E=10CM 3.000PSI</v>
          </cell>
          <cell r="C398" t="str">
            <v>M2</v>
          </cell>
          <cell r="D398" t="str">
            <v>9.41</v>
          </cell>
          <cell r="E398">
            <v>64126.824999999997</v>
          </cell>
        </row>
        <row r="399">
          <cell r="A399" t="str">
            <v>9.42</v>
          </cell>
          <cell r="B399" t="str">
            <v>CONTRAPISO REFORZADO E=15CM 3.000PSI</v>
          </cell>
          <cell r="C399" t="str">
            <v>M2</v>
          </cell>
          <cell r="D399" t="str">
            <v>9.42</v>
          </cell>
          <cell r="E399">
            <v>90598.387499999997</v>
          </cell>
        </row>
        <row r="400">
          <cell r="A400" t="str">
            <v>9.43</v>
          </cell>
          <cell r="B400" t="str">
            <v>CONTRAPISO REFORZADO E=20CM 3.000PSI</v>
          </cell>
          <cell r="C400" t="str">
            <v>M2</v>
          </cell>
          <cell r="D400" t="str">
            <v>9.43</v>
          </cell>
          <cell r="E400">
            <v>121949.54285714286</v>
          </cell>
        </row>
        <row r="401">
          <cell r="A401" t="str">
            <v>9.44</v>
          </cell>
          <cell r="B401" t="str">
            <v>CUNETA-CANUELA CONC.3000PSI.A=40CM E=5CM</v>
          </cell>
          <cell r="C401" t="str">
            <v>ML</v>
          </cell>
          <cell r="D401" t="str">
            <v>9.44</v>
          </cell>
          <cell r="E401">
            <v>32379.731250000001</v>
          </cell>
        </row>
        <row r="402">
          <cell r="A402" t="str">
            <v>9.45</v>
          </cell>
          <cell r="B402" t="str">
            <v>LOSA CONCRE.CANCHA MULTIP E=10CM 3000PSI</v>
          </cell>
          <cell r="C402" t="str">
            <v>M2</v>
          </cell>
          <cell r="D402" t="str">
            <v>9.45</v>
          </cell>
          <cell r="E402">
            <v>57861.336111111108</v>
          </cell>
        </row>
        <row r="403">
          <cell r="A403" t="str">
            <v>9.46</v>
          </cell>
          <cell r="B403" t="str">
            <v>SARDINEL TRAPEZOIDAL B(10-15) H=26-35CM</v>
          </cell>
          <cell r="C403" t="str">
            <v>ML</v>
          </cell>
          <cell r="D403" t="str">
            <v>9.46</v>
          </cell>
          <cell r="E403">
            <v>36888.567424242421</v>
          </cell>
        </row>
        <row r="404">
          <cell r="A404" t="str">
            <v>9.47</v>
          </cell>
          <cell r="B404" t="str">
            <v>SARDINEL TRAPEZOIDAL B(15-20) H=26-35CM</v>
          </cell>
          <cell r="C404" t="str">
            <v>ML</v>
          </cell>
          <cell r="D404" t="str">
            <v>9.47</v>
          </cell>
          <cell r="E404">
            <v>42582.171590909093</v>
          </cell>
        </row>
        <row r="405">
          <cell r="A405" t="str">
            <v>9.48</v>
          </cell>
          <cell r="B405" t="str">
            <v>SARDINEL TRAPEZOIDAL B(15-20) H=36-45CM</v>
          </cell>
          <cell r="C405" t="str">
            <v>ML</v>
          </cell>
          <cell r="D405" t="str">
            <v>9.48</v>
          </cell>
          <cell r="E405">
            <v>54128.705494505499</v>
          </cell>
        </row>
        <row r="406">
          <cell r="A406" t="str">
            <v>9.49</v>
          </cell>
          <cell r="B406" t="str">
            <v>SARDINEL TRAPEZOIDAL B=(10-15) H=25CM</v>
          </cell>
          <cell r="C406" t="str">
            <v>ML</v>
          </cell>
          <cell r="D406" t="str">
            <v>9.49</v>
          </cell>
          <cell r="E406">
            <v>28945.078571428574</v>
          </cell>
        </row>
        <row r="407">
          <cell r="A407" t="str">
            <v>9.50</v>
          </cell>
          <cell r="B407" t="str">
            <v>MURETE DUCHA CERAMICA [SENCILLO]</v>
          </cell>
          <cell r="C407" t="str">
            <v>ML</v>
          </cell>
          <cell r="D407" t="str">
            <v>9.50</v>
          </cell>
          <cell r="E407">
            <v>46850.753750000003</v>
          </cell>
        </row>
        <row r="408">
          <cell r="A408" t="str">
            <v>9.51</v>
          </cell>
          <cell r="B408" t="str">
            <v>PORCELANATO 30.0-32.5X30.0-32.5CM</v>
          </cell>
          <cell r="C408" t="str">
            <v>M2</v>
          </cell>
          <cell r="D408" t="str">
            <v>9.51</v>
          </cell>
          <cell r="E408">
            <v>60458</v>
          </cell>
        </row>
        <row r="409">
          <cell r="A409" t="str">
            <v>9.52</v>
          </cell>
          <cell r="B409" t="str">
            <v>PORCELANATO 45.1-50.0X45.1-50.0CM</v>
          </cell>
          <cell r="C409" t="str">
            <v>M2</v>
          </cell>
          <cell r="D409" t="str">
            <v>9.52</v>
          </cell>
          <cell r="E409">
            <v>56039.984848484848</v>
          </cell>
        </row>
        <row r="410">
          <cell r="A410" t="str">
            <v>9.53</v>
          </cell>
          <cell r="B410" t="str">
            <v>DILATACION ADOQUIN GRESS A=7-8CM</v>
          </cell>
          <cell r="C410" t="str">
            <v>ML</v>
          </cell>
          <cell r="D410" t="str">
            <v>9.53</v>
          </cell>
          <cell r="E410">
            <v>7573.15</v>
          </cell>
        </row>
        <row r="411">
          <cell r="A411" t="str">
            <v>9.54</v>
          </cell>
          <cell r="B411" t="str">
            <v>HUELLA GRESS ESCALGRESS 20X20</v>
          </cell>
          <cell r="C411" t="str">
            <v>ML</v>
          </cell>
          <cell r="D411" t="str">
            <v>9.54</v>
          </cell>
          <cell r="E411">
            <v>44320.788461538461</v>
          </cell>
        </row>
        <row r="412">
          <cell r="A412" t="str">
            <v>9.55</v>
          </cell>
          <cell r="B412" t="str">
            <v>TABLETA GRESS 10X10</v>
          </cell>
          <cell r="C412" t="str">
            <v>M2</v>
          </cell>
          <cell r="D412" t="str">
            <v>9.55</v>
          </cell>
          <cell r="E412">
            <v>35637.85</v>
          </cell>
        </row>
        <row r="413">
          <cell r="A413" t="str">
            <v>9.56</v>
          </cell>
          <cell r="B413" t="str">
            <v>TABLETA GRESS 10X20</v>
          </cell>
          <cell r="C413" t="str">
            <v>M2</v>
          </cell>
          <cell r="D413" t="str">
            <v>9.56</v>
          </cell>
          <cell r="E413">
            <v>35321.183333333334</v>
          </cell>
        </row>
        <row r="414">
          <cell r="A414" t="str">
            <v>9.57</v>
          </cell>
          <cell r="B414" t="str">
            <v>TABLETA GRESS 20X20</v>
          </cell>
          <cell r="C414" t="str">
            <v>M2</v>
          </cell>
          <cell r="D414" t="str">
            <v>9.57</v>
          </cell>
          <cell r="E414">
            <v>48332.119230769225</v>
          </cell>
        </row>
        <row r="415">
          <cell r="A415" t="str">
            <v>9.58</v>
          </cell>
          <cell r="B415" t="str">
            <v xml:space="preserve">TABLETA GRESS 30X30 </v>
          </cell>
          <cell r="C415" t="str">
            <v>M2</v>
          </cell>
          <cell r="D415" t="str">
            <v>9.58</v>
          </cell>
          <cell r="E415">
            <v>47381.707142857136</v>
          </cell>
        </row>
        <row r="416">
          <cell r="A416" t="str">
            <v>9.59</v>
          </cell>
          <cell r="B416" t="str">
            <v>TABLON GRESS 25X25 CUCUTA</v>
          </cell>
          <cell r="C416" t="str">
            <v>M2</v>
          </cell>
          <cell r="D416" t="str">
            <v>9.59</v>
          </cell>
          <cell r="E416">
            <v>42197.768333333333</v>
          </cell>
        </row>
        <row r="417">
          <cell r="A417" t="str">
            <v>9.60</v>
          </cell>
          <cell r="B417" t="str">
            <v>ADOQUIN CONCRETO ECOLOGICO-GRAMOQUIN</v>
          </cell>
          <cell r="C417" t="str">
            <v>M2</v>
          </cell>
          <cell r="D417" t="str">
            <v>9.60</v>
          </cell>
          <cell r="E417">
            <v>49372.474999999999</v>
          </cell>
        </row>
        <row r="418">
          <cell r="A418" t="str">
            <v>9.61</v>
          </cell>
          <cell r="B418" t="str">
            <v>ADOQUIN CONCRETO PEATONAL CRUZ</v>
          </cell>
          <cell r="C418" t="str">
            <v>M2</v>
          </cell>
          <cell r="D418" t="str">
            <v>9.61</v>
          </cell>
          <cell r="E418">
            <v>95137.500000000015</v>
          </cell>
        </row>
        <row r="419">
          <cell r="A419" t="str">
            <v>9.62</v>
          </cell>
          <cell r="B419" t="str">
            <v>ADOQUIN CONCRETO PEATONAL GUITARRA</v>
          </cell>
          <cell r="C419" t="str">
            <v>M2</v>
          </cell>
          <cell r="D419" t="str">
            <v>9.62</v>
          </cell>
          <cell r="E419">
            <v>668972.47499999998</v>
          </cell>
        </row>
        <row r="420">
          <cell r="A420" t="str">
            <v>9.63</v>
          </cell>
          <cell r="B420" t="str">
            <v>ADOQUIN CONCRETO VEHICULAR CRUZ</v>
          </cell>
          <cell r="C420" t="str">
            <v>M2</v>
          </cell>
          <cell r="D420" t="str">
            <v>9.63</v>
          </cell>
          <cell r="E420">
            <v>93067.500000000015</v>
          </cell>
        </row>
        <row r="421">
          <cell r="A421" t="str">
            <v>9.64</v>
          </cell>
          <cell r="B421" t="str">
            <v>ADOQUIN CONCRETO VEHICULAR RECTANGULAR</v>
          </cell>
          <cell r="C421" t="str">
            <v>M2</v>
          </cell>
          <cell r="D421" t="str">
            <v>9.64</v>
          </cell>
          <cell r="E421">
            <v>91831.500000000015</v>
          </cell>
        </row>
        <row r="422">
          <cell r="A422" t="str">
            <v>9.65</v>
          </cell>
          <cell r="B422" t="str">
            <v>MEDIA CAÑA GRANITO PULIDO</v>
          </cell>
          <cell r="C422" t="str">
            <v>ML</v>
          </cell>
          <cell r="D422" t="str">
            <v>9.65</v>
          </cell>
          <cell r="E422">
            <v>40935.25</v>
          </cell>
        </row>
        <row r="423">
          <cell r="A423" t="str">
            <v>9.66</v>
          </cell>
          <cell r="B423" t="str">
            <v>MEDIA CAÑA GRAVA LAVADA &lt;= 25CMS</v>
          </cell>
          <cell r="C423" t="str">
            <v>ML</v>
          </cell>
          <cell r="D423" t="str">
            <v>9.66</v>
          </cell>
          <cell r="E423">
            <v>31921.735000000001</v>
          </cell>
        </row>
        <row r="424">
          <cell r="A424" t="str">
            <v>9.67</v>
          </cell>
          <cell r="B424" t="str">
            <v>GRANITO PULIDO [PANO]</v>
          </cell>
          <cell r="C424" t="str">
            <v>M2</v>
          </cell>
          <cell r="D424" t="str">
            <v>9.67</v>
          </cell>
          <cell r="E424">
            <v>116580.25</v>
          </cell>
        </row>
        <row r="425">
          <cell r="A425" t="str">
            <v>9.68</v>
          </cell>
          <cell r="B425" t="str">
            <v>GRAVA LAVADA</v>
          </cell>
          <cell r="C425" t="str">
            <v>M2</v>
          </cell>
          <cell r="D425" t="str">
            <v>9.68</v>
          </cell>
          <cell r="E425">
            <v>40256.391666666663</v>
          </cell>
        </row>
        <row r="426">
          <cell r="A426" t="str">
            <v>9.69</v>
          </cell>
          <cell r="B426" t="str">
            <v>HUELLA GRANITO</v>
          </cell>
          <cell r="C426" t="str">
            <v>ML</v>
          </cell>
          <cell r="D426" t="str">
            <v>9.69</v>
          </cell>
          <cell r="E426">
            <v>63957.75</v>
          </cell>
        </row>
        <row r="427">
          <cell r="A427" t="str">
            <v>9.70</v>
          </cell>
          <cell r="B427" t="str">
            <v>HUELLA GRAVILLA LAVADA</v>
          </cell>
          <cell r="C427" t="str">
            <v>ML</v>
          </cell>
          <cell r="D427" t="str">
            <v>9.70</v>
          </cell>
          <cell r="E427">
            <v>47511.25</v>
          </cell>
        </row>
        <row r="428">
          <cell r="A428" t="str">
            <v>9.71</v>
          </cell>
          <cell r="B428" t="str">
            <v>ALLANADO MECANICO ESMALTADO</v>
          </cell>
          <cell r="C428" t="str">
            <v>M2</v>
          </cell>
          <cell r="D428" t="str">
            <v>9.71</v>
          </cell>
          <cell r="E428">
            <v>9607</v>
          </cell>
        </row>
        <row r="429">
          <cell r="A429" t="str">
            <v>9.72</v>
          </cell>
          <cell r="B429" t="str">
            <v>ALLANADO MECANICO ESMALTADO GRIS-NEGRO</v>
          </cell>
          <cell r="C429" t="str">
            <v>M2</v>
          </cell>
          <cell r="D429" t="str">
            <v>9.72</v>
          </cell>
          <cell r="E429">
            <v>18368.222222222223</v>
          </cell>
        </row>
        <row r="430">
          <cell r="A430" t="str">
            <v>9.73</v>
          </cell>
          <cell r="B430" t="str">
            <v>ALLANADO MECANICO ESMALTADO NEUTRO</v>
          </cell>
          <cell r="C430" t="str">
            <v>M2</v>
          </cell>
          <cell r="D430" t="str">
            <v>9.73</v>
          </cell>
          <cell r="E430">
            <v>16720.222222222223</v>
          </cell>
        </row>
        <row r="431">
          <cell r="A431" t="str">
            <v>9.74</v>
          </cell>
          <cell r="B431" t="str">
            <v>AUTONIVELANTE 261 SIKA</v>
          </cell>
          <cell r="C431" t="str">
            <v>M2</v>
          </cell>
          <cell r="D431" t="str">
            <v>9.74</v>
          </cell>
          <cell r="E431">
            <v>121660.14000000001</v>
          </cell>
        </row>
        <row r="432">
          <cell r="A432" t="str">
            <v>9.75</v>
          </cell>
          <cell r="B432" t="str">
            <v>GUARDAESCOBA MADERA</v>
          </cell>
          <cell r="C432" t="str">
            <v>ML</v>
          </cell>
          <cell r="D432" t="str">
            <v>9.75</v>
          </cell>
          <cell r="E432">
            <v>13433.251666666667</v>
          </cell>
        </row>
        <row r="433">
          <cell r="A433" t="str">
            <v>9.76</v>
          </cell>
          <cell r="B433" t="str">
            <v>GUARDAESCOBA CEMENTO + PINTURA</v>
          </cell>
          <cell r="C433" t="str">
            <v>ML</v>
          </cell>
          <cell r="D433" t="str">
            <v>9.76</v>
          </cell>
          <cell r="E433">
            <v>10522.785</v>
          </cell>
        </row>
        <row r="434">
          <cell r="A434" t="str">
            <v>9.77</v>
          </cell>
          <cell r="B434" t="str">
            <v>GUARDAESCOBA EPOXICO 1/2C SIKAFLOOR 261</v>
          </cell>
          <cell r="C434" t="str">
            <v>ML</v>
          </cell>
          <cell r="D434" t="str">
            <v>9.77</v>
          </cell>
          <cell r="E434">
            <v>55430.52133333333</v>
          </cell>
        </row>
        <row r="435">
          <cell r="A435" t="str">
            <v>9.78</v>
          </cell>
          <cell r="B435" t="str">
            <v>GUARDAESCOBA GRANITO 1/2 C + DIL. BRONCE</v>
          </cell>
          <cell r="C435" t="str">
            <v>ML</v>
          </cell>
          <cell r="D435" t="str">
            <v>9.78</v>
          </cell>
          <cell r="E435">
            <v>44646.875</v>
          </cell>
        </row>
        <row r="436">
          <cell r="A436" t="str">
            <v>9.79</v>
          </cell>
          <cell r="B436" t="str">
            <v>GUARDAESCOBA GRANITO 1/2 C + DIL. PLAST.</v>
          </cell>
          <cell r="C436" t="str">
            <v>ML</v>
          </cell>
          <cell r="D436" t="str">
            <v>9.79</v>
          </cell>
          <cell r="E436">
            <v>46975.096666666665</v>
          </cell>
        </row>
        <row r="437">
          <cell r="A437" t="str">
            <v>9.80</v>
          </cell>
          <cell r="B437" t="str">
            <v>GUARDAESCOBA GRANITO PREFABRICADO</v>
          </cell>
          <cell r="C437" t="str">
            <v>ML</v>
          </cell>
          <cell r="D437" t="str">
            <v>9.80</v>
          </cell>
          <cell r="E437">
            <v>22700.952380952382</v>
          </cell>
        </row>
        <row r="438">
          <cell r="A438" t="str">
            <v>9.81</v>
          </cell>
          <cell r="B438" t="str">
            <v>GUARDAESCOBA GRAVA LAVADA</v>
          </cell>
          <cell r="C438" t="str">
            <v>ML</v>
          </cell>
          <cell r="D438" t="str">
            <v>9.81</v>
          </cell>
          <cell r="E438">
            <v>23757.735000000001</v>
          </cell>
        </row>
        <row r="439">
          <cell r="A439" t="str">
            <v>9.82</v>
          </cell>
          <cell r="B439" t="str">
            <v>GUARDAESCOBA GRESS H= 7CM</v>
          </cell>
          <cell r="C439" t="str">
            <v>ML</v>
          </cell>
          <cell r="D439" t="str">
            <v>9.82</v>
          </cell>
          <cell r="E439">
            <v>12591.972222222223</v>
          </cell>
        </row>
        <row r="440">
          <cell r="A440" t="str">
            <v>9.83</v>
          </cell>
          <cell r="B440" t="str">
            <v>GUARDAESCOBA GRESS H=10CM</v>
          </cell>
          <cell r="C440" t="str">
            <v>ML</v>
          </cell>
          <cell r="D440" t="str">
            <v>9.83</v>
          </cell>
          <cell r="E440">
            <v>13195.362222222222</v>
          </cell>
        </row>
        <row r="441">
          <cell r="A441" t="str">
            <v>9.84</v>
          </cell>
          <cell r="B441" t="str">
            <v>GUARDAESCOBA PORCELANATO 7X30CM</v>
          </cell>
          <cell r="C441" t="str">
            <v>ML</v>
          </cell>
          <cell r="D441" t="str">
            <v>9.84</v>
          </cell>
          <cell r="E441">
            <v>16998.10833333333</v>
          </cell>
        </row>
        <row r="442">
          <cell r="A442" t="str">
            <v>9.85</v>
          </cell>
          <cell r="B442" t="str">
            <v>GUARDAESCOBA TABLON</v>
          </cell>
          <cell r="C442" t="str">
            <v>ML</v>
          </cell>
          <cell r="D442" t="str">
            <v>9.85</v>
          </cell>
          <cell r="E442">
            <v>8854.2566666666662</v>
          </cell>
        </row>
        <row r="443">
          <cell r="A443" t="str">
            <v>9.86</v>
          </cell>
          <cell r="B443" t="str">
            <v>GUARDESCOBA EN PINO</v>
          </cell>
          <cell r="C443" t="str">
            <v>ML</v>
          </cell>
          <cell r="D443" t="str">
            <v>9.86</v>
          </cell>
          <cell r="E443">
            <v>15047.326666666668</v>
          </cell>
        </row>
        <row r="444">
          <cell r="A444" t="str">
            <v>9.87</v>
          </cell>
          <cell r="B444" t="str">
            <v>GUARDAESCOBA VIROLA 8 CM</v>
          </cell>
          <cell r="C444" t="str">
            <v>ML</v>
          </cell>
          <cell r="D444" t="str">
            <v>9.87</v>
          </cell>
          <cell r="E444">
            <v>11442.326666666668</v>
          </cell>
        </row>
        <row r="445">
          <cell r="A445" t="str">
            <v>9.88</v>
          </cell>
          <cell r="B445" t="str">
            <v>GUARDAESCOBA VINISOL 7 CM</v>
          </cell>
          <cell r="C445" t="str">
            <v>ML</v>
          </cell>
          <cell r="D445" t="str">
            <v>9.88</v>
          </cell>
          <cell r="E445">
            <v>9147.4587499999998</v>
          </cell>
        </row>
        <row r="446">
          <cell r="A446" t="str">
            <v>9.89</v>
          </cell>
          <cell r="B446" t="str">
            <v>PIRLAN - PIRAGUA ALUMINIO</v>
          </cell>
          <cell r="C446" t="str">
            <v>ML</v>
          </cell>
          <cell r="D446" t="str">
            <v>9.89</v>
          </cell>
          <cell r="E446">
            <v>4596.8999999999996</v>
          </cell>
        </row>
        <row r="447">
          <cell r="A447" t="str">
            <v>9.90</v>
          </cell>
          <cell r="B447" t="str">
            <v>REJILLA ANGULO HIERRO 1,1/2" Y VAR.1/2"</v>
          </cell>
          <cell r="C447" t="str">
            <v>ML</v>
          </cell>
          <cell r="D447" t="str">
            <v>9.90</v>
          </cell>
          <cell r="E447">
            <v>117911.29999999999</v>
          </cell>
        </row>
        <row r="448">
          <cell r="A448" t="str">
            <v>9.91</v>
          </cell>
          <cell r="B448" t="str">
            <v>REJILLA PISO ANGULO 1,1/2"-VARILLA 3/8"</v>
          </cell>
          <cell r="C448" t="str">
            <v>ML</v>
          </cell>
          <cell r="D448" t="str">
            <v>9.91</v>
          </cell>
          <cell r="E448">
            <v>89791</v>
          </cell>
        </row>
        <row r="449">
          <cell r="A449">
            <v>10</v>
          </cell>
          <cell r="B449" t="str">
            <v>CUBIERTAS</v>
          </cell>
          <cell r="C449">
            <v>10</v>
          </cell>
          <cell r="D449">
            <v>10</v>
          </cell>
          <cell r="E449">
            <v>10</v>
          </cell>
        </row>
        <row r="450">
          <cell r="A450" t="str">
            <v>10.1</v>
          </cell>
          <cell r="B450" t="str">
            <v>ESTRUCTURA METALICA</v>
          </cell>
          <cell r="C450" t="str">
            <v>KG</v>
          </cell>
          <cell r="D450" t="str">
            <v>10.1</v>
          </cell>
          <cell r="E450">
            <v>9963.4774516270736</v>
          </cell>
        </row>
        <row r="451">
          <cell r="A451" t="str">
            <v>10.2</v>
          </cell>
          <cell r="B451" t="str">
            <v>PLATINA LAM HR 0.11-0.15X0.11-0.15 X 1/8</v>
          </cell>
          <cell r="C451" t="str">
            <v>UND</v>
          </cell>
          <cell r="D451" t="str">
            <v>10.2</v>
          </cell>
          <cell r="E451">
            <v>16937.748896358709</v>
          </cell>
        </row>
        <row r="452">
          <cell r="A452" t="str">
            <v>10.3</v>
          </cell>
          <cell r="B452" t="str">
            <v>PLATINA LAMINA HR 05-10X05-10 CAL.1/ 8</v>
          </cell>
          <cell r="C452" t="str">
            <v>UND</v>
          </cell>
          <cell r="D452" t="str">
            <v>10.3</v>
          </cell>
          <cell r="E452">
            <v>16684.64117677341</v>
          </cell>
        </row>
        <row r="453">
          <cell r="A453" t="str">
            <v>10.4</v>
          </cell>
          <cell r="B453" t="str">
            <v>PLATINA LAMINA HR 25-30X25-30 CAL.3/16"</v>
          </cell>
          <cell r="C453" t="str">
            <v>UND</v>
          </cell>
          <cell r="D453" t="str">
            <v>10.4</v>
          </cell>
          <cell r="E453">
            <v>23705.545837837839</v>
          </cell>
        </row>
        <row r="454">
          <cell r="A454" t="str">
            <v>10.5</v>
          </cell>
          <cell r="B454" t="str">
            <v>PLATINA LAMINA HR 35-40X35-40 CAL.1/4</v>
          </cell>
          <cell r="C454" t="str">
            <v>UND</v>
          </cell>
          <cell r="D454" t="str">
            <v>10.5</v>
          </cell>
          <cell r="E454">
            <v>31990.048333333332</v>
          </cell>
        </row>
        <row r="455">
          <cell r="A455" t="str">
            <v>10.6</v>
          </cell>
          <cell r="B455" t="str">
            <v>TENSOR ESTR.VARILLA DIAMETRO 1/2"</v>
          </cell>
          <cell r="C455" t="str">
            <v>ML</v>
          </cell>
          <cell r="D455" t="str">
            <v>10.6</v>
          </cell>
          <cell r="E455">
            <v>13589.154761904761</v>
          </cell>
        </row>
        <row r="456">
          <cell r="A456" t="str">
            <v>10.7</v>
          </cell>
          <cell r="B456" t="str">
            <v>TENSOR ESTR.VARILLA DIAMETRO 3/8"</v>
          </cell>
          <cell r="C456" t="str">
            <v>ML</v>
          </cell>
          <cell r="D456" t="str">
            <v>10.7</v>
          </cell>
          <cell r="E456">
            <v>12561.714761904761</v>
          </cell>
        </row>
        <row r="457">
          <cell r="A457" t="str">
            <v>10.8</v>
          </cell>
          <cell r="B457" t="str">
            <v>TENSOR ESTR.VARILLA DIAMETRO 5/8"</v>
          </cell>
          <cell r="C457" t="str">
            <v>ML</v>
          </cell>
          <cell r="D457" t="str">
            <v>10.8</v>
          </cell>
          <cell r="E457">
            <v>13553.91</v>
          </cell>
        </row>
        <row r="458">
          <cell r="A458" t="str">
            <v>10.9</v>
          </cell>
          <cell r="B458" t="str">
            <v>VARILLA ROSCA.GALV.1/2" L=80-100C+TUERCA</v>
          </cell>
          <cell r="C458" t="str">
            <v>UND</v>
          </cell>
          <cell r="D458" t="str">
            <v>10.9</v>
          </cell>
          <cell r="E458">
            <v>10799.269047619047</v>
          </cell>
        </row>
        <row r="459">
          <cell r="A459" t="str">
            <v>10.10</v>
          </cell>
          <cell r="B459" t="str">
            <v>VARILLA ROSCA.GALV.5/8" L=30-33CM+TUERCA</v>
          </cell>
          <cell r="C459" t="str">
            <v>UND</v>
          </cell>
          <cell r="D459" t="str">
            <v>10.10</v>
          </cell>
          <cell r="E459">
            <v>6797.7335000000003</v>
          </cell>
        </row>
        <row r="460">
          <cell r="A460" t="str">
            <v>10.11</v>
          </cell>
          <cell r="B460" t="str">
            <v>ENTRAMADO TEJA FIBRO CEMENTO</v>
          </cell>
          <cell r="C460" t="str">
            <v>M2</v>
          </cell>
          <cell r="D460" t="str">
            <v>10.11</v>
          </cell>
          <cell r="E460">
            <v>34964.916666666672</v>
          </cell>
        </row>
        <row r="461">
          <cell r="A461" t="str">
            <v>10.12</v>
          </cell>
          <cell r="B461" t="str">
            <v>ENTRAMADO TEJA BARRO LISTON 2X2 C-50/60C</v>
          </cell>
          <cell r="C461" t="str">
            <v>M2</v>
          </cell>
          <cell r="D461" t="str">
            <v>10.12</v>
          </cell>
          <cell r="E461">
            <v>24991.116666666669</v>
          </cell>
        </row>
        <row r="462">
          <cell r="A462" t="str">
            <v>10.13</v>
          </cell>
          <cell r="B462" t="str">
            <v>ENTRAMADO TEJA ZINC</v>
          </cell>
          <cell r="C462" t="str">
            <v>M2</v>
          </cell>
          <cell r="D462" t="str">
            <v>10.13</v>
          </cell>
          <cell r="E462">
            <v>32084.75</v>
          </cell>
        </row>
        <row r="463">
          <cell r="A463" t="str">
            <v>10.14</v>
          </cell>
          <cell r="B463" t="str">
            <v>ESTRUC. MADERA CUBIERTA CHANUL 3X6 ESP.</v>
          </cell>
          <cell r="C463" t="str">
            <v>M2</v>
          </cell>
          <cell r="D463" t="str">
            <v>10.14</v>
          </cell>
          <cell r="E463">
            <v>50247.186666666668</v>
          </cell>
        </row>
        <row r="464">
          <cell r="A464" t="str">
            <v>10.15</v>
          </cell>
          <cell r="B464" t="str">
            <v>ESTRUCT.ENTRAMADO METAL C.F.TUB. 1"X1"</v>
          </cell>
          <cell r="C464" t="str">
            <v>M2</v>
          </cell>
          <cell r="D464" t="str">
            <v>10.15</v>
          </cell>
          <cell r="E464">
            <v>39858.20836603381</v>
          </cell>
        </row>
        <row r="465">
          <cell r="A465" t="str">
            <v>10.16</v>
          </cell>
          <cell r="B465" t="str">
            <v>AISLAMIENTO TERMICO FRESCASA</v>
          </cell>
          <cell r="C465" t="str">
            <v>M2</v>
          </cell>
          <cell r="D465" t="str">
            <v>10.16</v>
          </cell>
          <cell r="E465">
            <v>25736.814333333332</v>
          </cell>
        </row>
        <row r="466">
          <cell r="A466" t="str">
            <v>10.17</v>
          </cell>
          <cell r="B466" t="str">
            <v>IMPERMEABILIZACION DE PLACAS Y TERRAZAS</v>
          </cell>
          <cell r="C466" t="str">
            <v>M2</v>
          </cell>
          <cell r="D466" t="str">
            <v>10.17</v>
          </cell>
          <cell r="E466">
            <v>37236.65</v>
          </cell>
        </row>
        <row r="467">
          <cell r="A467" t="str">
            <v>10.18</v>
          </cell>
          <cell r="B467" t="str">
            <v>IMPERMEABILIZACION DE CANALES Y VIGACANALES</v>
          </cell>
          <cell r="C467" t="str">
            <v>ML</v>
          </cell>
          <cell r="D467" t="str">
            <v>10.18</v>
          </cell>
          <cell r="E467">
            <v>37712.602222222231</v>
          </cell>
        </row>
        <row r="468">
          <cell r="A468" t="str">
            <v>10.19</v>
          </cell>
          <cell r="B468" t="str">
            <v>IMPERM.ALQUITRAN LIQUIDO</v>
          </cell>
          <cell r="C468" t="str">
            <v>M2</v>
          </cell>
          <cell r="D468" t="str">
            <v>10.19</v>
          </cell>
          <cell r="E468">
            <v>10843.96875</v>
          </cell>
        </row>
        <row r="469">
          <cell r="A469" t="str">
            <v>10.20</v>
          </cell>
          <cell r="B469" t="str">
            <v>IMPERM.CANAL-LOSA EDIL 3M.</v>
          </cell>
          <cell r="C469" t="str">
            <v>M2</v>
          </cell>
          <cell r="D469" t="str">
            <v>10.20</v>
          </cell>
          <cell r="E469">
            <v>19179</v>
          </cell>
        </row>
        <row r="470">
          <cell r="A470" t="str">
            <v>10.21</v>
          </cell>
          <cell r="B470" t="str">
            <v>IMPERM.MANTO 500XT 3mm.</v>
          </cell>
          <cell r="C470" t="str">
            <v>M2</v>
          </cell>
          <cell r="D470" t="str">
            <v>10.21</v>
          </cell>
          <cell r="E470">
            <v>29080.15</v>
          </cell>
        </row>
        <row r="471">
          <cell r="A471" t="str">
            <v>10.22</v>
          </cell>
          <cell r="B471" t="str">
            <v>IMPERM.MANTO 500XT-FOIL ALUMINIO</v>
          </cell>
          <cell r="C471" t="str">
            <v>M2</v>
          </cell>
          <cell r="D471" t="str">
            <v>10.22</v>
          </cell>
          <cell r="E471">
            <v>22759.525000000001</v>
          </cell>
        </row>
        <row r="472">
          <cell r="A472" t="str">
            <v>10.23</v>
          </cell>
          <cell r="B472" t="str">
            <v>IMPERM.MANTO 800XT. 4mm.</v>
          </cell>
          <cell r="C472" t="str">
            <v>M2</v>
          </cell>
          <cell r="D472" t="str">
            <v>10.23</v>
          </cell>
          <cell r="E472">
            <v>31341.190000000002</v>
          </cell>
        </row>
        <row r="473">
          <cell r="A473" t="str">
            <v>10.24</v>
          </cell>
          <cell r="B473" t="str">
            <v>IMPERM.MANTO EDIL 3mm</v>
          </cell>
          <cell r="C473" t="str">
            <v>M2</v>
          </cell>
          <cell r="D473" t="str">
            <v>10.24</v>
          </cell>
          <cell r="E473">
            <v>23512.5</v>
          </cell>
        </row>
        <row r="474">
          <cell r="A474" t="str">
            <v>10.25</v>
          </cell>
          <cell r="B474" t="str">
            <v>IMPERM.MANTO TECHOFIELT 3000 E=3MM</v>
          </cell>
          <cell r="C474" t="str">
            <v>M2</v>
          </cell>
          <cell r="D474" t="str">
            <v>10.25</v>
          </cell>
          <cell r="E474">
            <v>25255.347999999998</v>
          </cell>
        </row>
        <row r="475">
          <cell r="A475" t="str">
            <v>10.26</v>
          </cell>
          <cell r="B475" t="str">
            <v>POLIETILENO CAL. 4</v>
          </cell>
          <cell r="C475" t="str">
            <v>M2</v>
          </cell>
          <cell r="D475" t="str">
            <v>10.26</v>
          </cell>
          <cell r="E475">
            <v>720.35733333333337</v>
          </cell>
        </row>
        <row r="476">
          <cell r="A476" t="str">
            <v>10.27</v>
          </cell>
          <cell r="B476" t="str">
            <v>POLIETILENO CAL. 7</v>
          </cell>
          <cell r="C476" t="str">
            <v>M2</v>
          </cell>
          <cell r="D476" t="str">
            <v>10.27</v>
          </cell>
          <cell r="E476">
            <v>2907.6722222222224</v>
          </cell>
        </row>
        <row r="477">
          <cell r="A477" t="str">
            <v>10.28</v>
          </cell>
          <cell r="B477" t="str">
            <v>POLIETILENO CAL.6</v>
          </cell>
          <cell r="C477" t="str">
            <v>M2</v>
          </cell>
          <cell r="D477" t="str">
            <v>10.28</v>
          </cell>
          <cell r="E477">
            <v>745.28333333333342</v>
          </cell>
        </row>
        <row r="478">
          <cell r="A478" t="str">
            <v>10.29</v>
          </cell>
          <cell r="B478" t="str">
            <v>SOLAPA-CINTA ADHESIVA SIKA MULTISEAL 15C</v>
          </cell>
          <cell r="C478" t="str">
            <v>ML</v>
          </cell>
          <cell r="D478" t="str">
            <v>10.29</v>
          </cell>
          <cell r="E478">
            <v>10393.809222222222</v>
          </cell>
        </row>
        <row r="479">
          <cell r="A479" t="str">
            <v>10.30</v>
          </cell>
          <cell r="B479" t="str">
            <v>CABALLETE TEJA FIBRO CEMENTO ARTICULAD</v>
          </cell>
          <cell r="C479" t="str">
            <v>ML</v>
          </cell>
          <cell r="D479" t="str">
            <v>10.30</v>
          </cell>
          <cell r="E479">
            <v>46373.366666666669</v>
          </cell>
        </row>
        <row r="480">
          <cell r="A480" t="str">
            <v>10.31</v>
          </cell>
          <cell r="B480" t="str">
            <v>CABALLETE TEJA FIBRO CEMENTO FIJO</v>
          </cell>
          <cell r="C480" t="str">
            <v>ML</v>
          </cell>
          <cell r="D480" t="str">
            <v>10.31</v>
          </cell>
          <cell r="E480">
            <v>29910.066666666666</v>
          </cell>
        </row>
        <row r="481">
          <cell r="A481" t="str">
            <v>10.32</v>
          </cell>
          <cell r="B481" t="str">
            <v>CABALLETE TEJA FIBRO CEMENTO VENTILAC.</v>
          </cell>
          <cell r="C481" t="str">
            <v>ML</v>
          </cell>
          <cell r="D481" t="str">
            <v>10.32</v>
          </cell>
          <cell r="E481">
            <v>28266.186666666668</v>
          </cell>
        </row>
        <row r="482">
          <cell r="A482" t="str">
            <v>10.33</v>
          </cell>
          <cell r="B482" t="str">
            <v>CUBIERTA EN TEJA TRANSPARENTE No. 6 NO INCLUYE ENTRAMADO</v>
          </cell>
          <cell r="C482" t="str">
            <v>M2</v>
          </cell>
          <cell r="D482" t="str">
            <v>10.33</v>
          </cell>
          <cell r="E482">
            <v>39781.533333333333</v>
          </cell>
        </row>
        <row r="483">
          <cell r="A483" t="str">
            <v>10.34</v>
          </cell>
          <cell r="B483" t="str">
            <v>CANALETA 43 DE 3.50M.</v>
          </cell>
          <cell r="C483" t="str">
            <v>M2</v>
          </cell>
          <cell r="D483" t="str">
            <v>10.34</v>
          </cell>
          <cell r="E483">
            <v>84923.074999999997</v>
          </cell>
        </row>
        <row r="484">
          <cell r="A484" t="str">
            <v>10.35</v>
          </cell>
          <cell r="B484" t="str">
            <v>CANALETA 43 DE 4.00M.</v>
          </cell>
          <cell r="C484" t="str">
            <v>M2</v>
          </cell>
          <cell r="D484" t="str">
            <v>10.35</v>
          </cell>
          <cell r="E484">
            <v>81315.373809523822</v>
          </cell>
        </row>
        <row r="485">
          <cell r="A485" t="str">
            <v>10.36</v>
          </cell>
          <cell r="B485" t="str">
            <v>CANALETA 43 DE 4.50M.</v>
          </cell>
          <cell r="C485" t="str">
            <v>M2</v>
          </cell>
          <cell r="D485" t="str">
            <v>10.36</v>
          </cell>
          <cell r="E485">
            <v>84160.205555555556</v>
          </cell>
        </row>
        <row r="486">
          <cell r="A486" t="str">
            <v>10.37</v>
          </cell>
          <cell r="B486" t="str">
            <v>CANALETA 43 DE 5.50M.</v>
          </cell>
          <cell r="C486" t="str">
            <v>M2</v>
          </cell>
          <cell r="D486" t="str">
            <v>10.37</v>
          </cell>
          <cell r="E486">
            <v>96017.96166666667</v>
          </cell>
        </row>
        <row r="487">
          <cell r="A487" t="str">
            <v>10.38</v>
          </cell>
          <cell r="B487" t="str">
            <v>CANALETA 43 DE 6.00M.</v>
          </cell>
          <cell r="C487" t="str">
            <v>M2</v>
          </cell>
          <cell r="D487" t="str">
            <v>10.38</v>
          </cell>
          <cell r="E487">
            <v>93695.636666666658</v>
          </cell>
        </row>
        <row r="488">
          <cell r="A488" t="str">
            <v>10.39</v>
          </cell>
          <cell r="B488" t="str">
            <v>CANALETA 90 DE 3.75M</v>
          </cell>
          <cell r="C488" t="str">
            <v>M2</v>
          </cell>
          <cell r="D488" t="str">
            <v>10.39</v>
          </cell>
          <cell r="E488">
            <v>56575.510952380951</v>
          </cell>
        </row>
        <row r="489">
          <cell r="A489" t="str">
            <v>10.40</v>
          </cell>
          <cell r="B489" t="str">
            <v>CANALETA 90 DE 4.50M</v>
          </cell>
          <cell r="C489" t="str">
            <v>M2</v>
          </cell>
          <cell r="D489" t="str">
            <v>10.40</v>
          </cell>
          <cell r="E489">
            <v>60038.704444444447</v>
          </cell>
        </row>
        <row r="490">
          <cell r="A490" t="str">
            <v>10.41</v>
          </cell>
          <cell r="B490" t="str">
            <v>CANALETA 90 DE 5.25M</v>
          </cell>
          <cell r="C490" t="str">
            <v>M2</v>
          </cell>
          <cell r="D490" t="str">
            <v>10.41</v>
          </cell>
          <cell r="E490">
            <v>67420.563333333324</v>
          </cell>
        </row>
        <row r="491">
          <cell r="A491" t="str">
            <v>10.42</v>
          </cell>
          <cell r="B491" t="str">
            <v>CANALETA 90 DE 6.00M.</v>
          </cell>
          <cell r="C491" t="str">
            <v>M2</v>
          </cell>
          <cell r="D491" t="str">
            <v>10.42</v>
          </cell>
          <cell r="E491">
            <v>70501.066666666666</v>
          </cell>
        </row>
        <row r="492">
          <cell r="A492" t="str">
            <v>10.43</v>
          </cell>
          <cell r="B492" t="str">
            <v>CANALETA 90 DE 7.50M.</v>
          </cell>
          <cell r="C492" t="str">
            <v>M2</v>
          </cell>
          <cell r="D492" t="str">
            <v>10.43</v>
          </cell>
          <cell r="E492">
            <v>70422.786666666667</v>
          </cell>
        </row>
        <row r="493">
          <cell r="A493" t="str">
            <v>10.44</v>
          </cell>
          <cell r="B493" t="str">
            <v>CANALETA 90 DE 9.00M.</v>
          </cell>
          <cell r="C493" t="str">
            <v>M2</v>
          </cell>
          <cell r="D493" t="str">
            <v>10.44</v>
          </cell>
          <cell r="E493">
            <v>69586.478666666662</v>
          </cell>
        </row>
        <row r="494">
          <cell r="A494" t="str">
            <v>10.45</v>
          </cell>
          <cell r="B494" t="str">
            <v>LIMAHOYA TEJA FIBRO CEMENTO</v>
          </cell>
          <cell r="C494" t="str">
            <v>ML</v>
          </cell>
          <cell r="D494" t="str">
            <v>10.45</v>
          </cell>
          <cell r="E494">
            <v>17399.633333333331</v>
          </cell>
        </row>
        <row r="495">
          <cell r="A495" t="str">
            <v>10.46</v>
          </cell>
          <cell r="B495" t="str">
            <v>LIMATESA TEJA FIBRO CEMENTO</v>
          </cell>
          <cell r="C495" t="str">
            <v>ML</v>
          </cell>
          <cell r="D495" t="str">
            <v>10.46</v>
          </cell>
          <cell r="E495">
            <v>29166.033333333333</v>
          </cell>
        </row>
        <row r="496">
          <cell r="A496" t="str">
            <v>10.47</v>
          </cell>
          <cell r="B496" t="str">
            <v>TEJA FIBRO CEMENTO</v>
          </cell>
          <cell r="C496" t="str">
            <v>M2</v>
          </cell>
          <cell r="D496" t="str">
            <v>10.47</v>
          </cell>
          <cell r="E496">
            <v>29125.974999999999</v>
          </cell>
        </row>
        <row r="497">
          <cell r="A497" t="str">
            <v>10.48</v>
          </cell>
          <cell r="B497" t="str">
            <v>TEJA FIBRO CEMENTO # 2</v>
          </cell>
          <cell r="C497" t="str">
            <v>UND</v>
          </cell>
          <cell r="D497" t="str">
            <v>10.48</v>
          </cell>
          <cell r="E497">
            <v>16945.375</v>
          </cell>
        </row>
        <row r="498">
          <cell r="A498" t="str">
            <v>10.49</v>
          </cell>
          <cell r="B498" t="str">
            <v>TEJA FIBRO CEMENTO # 3</v>
          </cell>
          <cell r="C498" t="str">
            <v>UND</v>
          </cell>
          <cell r="D498" t="str">
            <v>10.49</v>
          </cell>
          <cell r="E498">
            <v>18491.375</v>
          </cell>
        </row>
        <row r="499">
          <cell r="A499" t="str">
            <v>10.50</v>
          </cell>
          <cell r="B499" t="str">
            <v>TEJA FIBRO CEMENTO # 4</v>
          </cell>
          <cell r="C499" t="str">
            <v>UND</v>
          </cell>
          <cell r="D499" t="str">
            <v>10.50</v>
          </cell>
          <cell r="E499">
            <v>25030.21875</v>
          </cell>
        </row>
        <row r="500">
          <cell r="A500" t="str">
            <v>10.51</v>
          </cell>
          <cell r="B500" t="str">
            <v>TEJA FIBRO CEMENTO # 5</v>
          </cell>
          <cell r="C500" t="str">
            <v>UND</v>
          </cell>
          <cell r="D500" t="str">
            <v>10.51</v>
          </cell>
          <cell r="E500">
            <v>30676.802083333336</v>
          </cell>
        </row>
        <row r="501">
          <cell r="A501" t="str">
            <v>10.52</v>
          </cell>
          <cell r="B501" t="str">
            <v>TEJA FIBRO CEMENTO # 6</v>
          </cell>
          <cell r="C501" t="str">
            <v>UND</v>
          </cell>
          <cell r="D501" t="str">
            <v>10.52</v>
          </cell>
          <cell r="E501">
            <v>36083.625</v>
          </cell>
        </row>
        <row r="502">
          <cell r="A502" t="str">
            <v>10.53</v>
          </cell>
          <cell r="B502" t="str">
            <v>TEJA FIBRO CEMENTO # 8</v>
          </cell>
          <cell r="C502" t="str">
            <v>UND</v>
          </cell>
          <cell r="D502" t="str">
            <v>10.53</v>
          </cell>
          <cell r="E502">
            <v>41954.625000000007</v>
          </cell>
        </row>
        <row r="503">
          <cell r="A503" t="str">
            <v>10.54</v>
          </cell>
          <cell r="B503" t="str">
            <v>TEJA FIBRO CEMENTO ESPANOLA</v>
          </cell>
          <cell r="C503" t="str">
            <v>M2</v>
          </cell>
          <cell r="D503" t="str">
            <v>10.54</v>
          </cell>
          <cell r="E503">
            <v>57587.965000000004</v>
          </cell>
        </row>
        <row r="504">
          <cell r="A504" t="str">
            <v>10.55</v>
          </cell>
          <cell r="B504" t="str">
            <v>TEJA CLARABOYA FIBRO CEMENTO # 4</v>
          </cell>
          <cell r="C504" t="str">
            <v>UND</v>
          </cell>
          <cell r="D504" t="str">
            <v>10.55</v>
          </cell>
          <cell r="E504">
            <v>35764.14875</v>
          </cell>
        </row>
        <row r="505">
          <cell r="A505" t="str">
            <v>10.56</v>
          </cell>
          <cell r="B505" t="str">
            <v>TEJA CLARABOYA FIBRO CEMENTO # 5</v>
          </cell>
          <cell r="C505" t="str">
            <v>UND</v>
          </cell>
          <cell r="D505" t="str">
            <v>10.56</v>
          </cell>
          <cell r="E505">
            <v>50998.375</v>
          </cell>
        </row>
        <row r="506">
          <cell r="A506" t="str">
            <v>10.57</v>
          </cell>
          <cell r="B506" t="str">
            <v>TEJA CLARABOYA FIBRO CEMENTO # 6</v>
          </cell>
          <cell r="C506" t="str">
            <v>UND</v>
          </cell>
          <cell r="D506" t="str">
            <v>10.57</v>
          </cell>
          <cell r="E506">
            <v>62412.833333333336</v>
          </cell>
        </row>
        <row r="507">
          <cell r="A507" t="str">
            <v>10.58</v>
          </cell>
          <cell r="B507" t="str">
            <v>TEJA VENTILACION FIBRO CEMENTO # 4</v>
          </cell>
          <cell r="C507" t="str">
            <v>UND</v>
          </cell>
          <cell r="D507" t="str">
            <v>10.58</v>
          </cell>
          <cell r="E507">
            <v>50780.21875</v>
          </cell>
        </row>
        <row r="508">
          <cell r="A508" t="str">
            <v>10.59</v>
          </cell>
          <cell r="B508" t="str">
            <v>TEJA VENTILACION FIBRO CEMENTO # 6</v>
          </cell>
          <cell r="C508" t="str">
            <v>UND</v>
          </cell>
          <cell r="D508" t="str">
            <v>10.59</v>
          </cell>
          <cell r="E508">
            <v>53696.625000000007</v>
          </cell>
        </row>
        <row r="509">
          <cell r="A509" t="str">
            <v>10.60</v>
          </cell>
          <cell r="B509" t="str">
            <v>UNION CABALLETE - LIMATESA</v>
          </cell>
          <cell r="C509" t="str">
            <v>UND</v>
          </cell>
          <cell r="D509" t="str">
            <v>10.60</v>
          </cell>
          <cell r="E509">
            <v>26522.825000000001</v>
          </cell>
        </row>
        <row r="510">
          <cell r="A510" t="str">
            <v>10.61</v>
          </cell>
          <cell r="B510" t="str">
            <v>TEJA ASBESTO CEMENTO #10</v>
          </cell>
          <cell r="C510" t="str">
            <v>UND</v>
          </cell>
          <cell r="D510" t="str">
            <v>10.61</v>
          </cell>
          <cell r="E510">
            <v>55871.416666666672</v>
          </cell>
        </row>
        <row r="511">
          <cell r="A511" t="str">
            <v>10.62</v>
          </cell>
          <cell r="B511" t="str">
            <v>CABALLETE TEJA BARRO NORMAL</v>
          </cell>
          <cell r="C511" t="str">
            <v>ML</v>
          </cell>
          <cell r="D511" t="str">
            <v>10.62</v>
          </cell>
          <cell r="E511">
            <v>13671.125</v>
          </cell>
        </row>
        <row r="512">
          <cell r="A512" t="str">
            <v>10.63</v>
          </cell>
          <cell r="B512" t="str">
            <v>CABALLETE TEJA BARRO PRENSADA</v>
          </cell>
          <cell r="C512" t="str">
            <v>ML</v>
          </cell>
          <cell r="D512" t="str">
            <v>10.63</v>
          </cell>
          <cell r="E512">
            <v>18582.333333333336</v>
          </cell>
        </row>
        <row r="513">
          <cell r="A513" t="str">
            <v>10.64</v>
          </cell>
          <cell r="B513" t="str">
            <v>LIMATESA TEJA BARRO NORMAL</v>
          </cell>
          <cell r="C513" t="str">
            <v>ML</v>
          </cell>
          <cell r="D513" t="str">
            <v>10.64</v>
          </cell>
          <cell r="E513">
            <v>15362.642857142857</v>
          </cell>
        </row>
        <row r="514">
          <cell r="A514" t="str">
            <v>10.65</v>
          </cell>
          <cell r="B514" t="str">
            <v>LIMATESA TEJA BARRO PRENSADA</v>
          </cell>
          <cell r="C514" t="str">
            <v>ML</v>
          </cell>
          <cell r="D514" t="str">
            <v>10.65</v>
          </cell>
          <cell r="E514">
            <v>21764.277777777774</v>
          </cell>
        </row>
        <row r="515">
          <cell r="A515" t="str">
            <v>10.66</v>
          </cell>
          <cell r="B515" t="str">
            <v>TEJA BARRO ANTIGUA-RESTAURACION</v>
          </cell>
          <cell r="C515" t="str">
            <v>M2</v>
          </cell>
          <cell r="D515" t="str">
            <v>10.66</v>
          </cell>
          <cell r="E515">
            <v>36859.750000000007</v>
          </cell>
        </row>
        <row r="516">
          <cell r="A516" t="str">
            <v>10.67</v>
          </cell>
          <cell r="B516" t="str">
            <v>TEJA BARRO NORMAL</v>
          </cell>
          <cell r="C516" t="str">
            <v>M2</v>
          </cell>
          <cell r="D516" t="str">
            <v>10.67</v>
          </cell>
          <cell r="E516">
            <v>37423.750000000007</v>
          </cell>
        </row>
        <row r="517">
          <cell r="A517" t="str">
            <v>10.68</v>
          </cell>
          <cell r="B517" t="str">
            <v>TEJA BARRO PRENSADA</v>
          </cell>
          <cell r="C517" t="str">
            <v>M2</v>
          </cell>
          <cell r="D517" t="str">
            <v>10.68</v>
          </cell>
          <cell r="E517">
            <v>53423.75</v>
          </cell>
        </row>
        <row r="518">
          <cell r="A518" t="str">
            <v>10.69</v>
          </cell>
          <cell r="B518" t="str">
            <v>TEJA BARRO PRENSADA SOBRE FIBRO CEMENTO</v>
          </cell>
          <cell r="C518" t="str">
            <v>M2</v>
          </cell>
          <cell r="D518" t="str">
            <v>10.69</v>
          </cell>
          <cell r="E518">
            <v>37062.9375</v>
          </cell>
        </row>
        <row r="519">
          <cell r="A519" t="str">
            <v>10.70</v>
          </cell>
          <cell r="B519" t="str">
            <v>CABALLETE TEJA AJOVER</v>
          </cell>
          <cell r="C519" t="str">
            <v>ML</v>
          </cell>
          <cell r="D519" t="str">
            <v>10.70</v>
          </cell>
          <cell r="E519">
            <v>43729.625000000007</v>
          </cell>
        </row>
        <row r="520">
          <cell r="A520" t="str">
            <v>10.71</v>
          </cell>
          <cell r="B520" t="str">
            <v>CABALLETE TEJA ALUMINIO COLOR</v>
          </cell>
          <cell r="C520" t="str">
            <v>ML</v>
          </cell>
          <cell r="D520" t="str">
            <v>10.71</v>
          </cell>
          <cell r="E520">
            <v>27728.050000000003</v>
          </cell>
        </row>
        <row r="521">
          <cell r="A521" t="str">
            <v>10.72</v>
          </cell>
          <cell r="B521" t="str">
            <v>CABALLETE TEJA ALUMINIO NATURAL</v>
          </cell>
          <cell r="C521" t="str">
            <v>ML</v>
          </cell>
          <cell r="D521" t="str">
            <v>10.72</v>
          </cell>
          <cell r="E521">
            <v>24892.5</v>
          </cell>
        </row>
        <row r="522">
          <cell r="A522" t="str">
            <v>10.73</v>
          </cell>
          <cell r="B522" t="str">
            <v>TEJA AJOVER ONDULADA COLOR .27MM</v>
          </cell>
          <cell r="C522" t="str">
            <v>M2</v>
          </cell>
          <cell r="D522" t="str">
            <v>10.73</v>
          </cell>
          <cell r="E522">
            <v>35906.342083333337</v>
          </cell>
        </row>
        <row r="523">
          <cell r="A523" t="str">
            <v>10.74</v>
          </cell>
          <cell r="B523" t="str">
            <v>TEJA AJOVER ONDULADA SUPER COLOR .35MM</v>
          </cell>
          <cell r="C523" t="str">
            <v>M2</v>
          </cell>
          <cell r="D523" t="str">
            <v>10.74</v>
          </cell>
          <cell r="E523">
            <v>40645.610000000008</v>
          </cell>
        </row>
        <row r="524">
          <cell r="A524" t="str">
            <v>10.75</v>
          </cell>
          <cell r="B524" t="str">
            <v>TEJA AJOVER TRAPEZOIDAL COLOR .27MM</v>
          </cell>
          <cell r="C524" t="str">
            <v>M2</v>
          </cell>
          <cell r="D524" t="str">
            <v>10.75</v>
          </cell>
          <cell r="E524">
            <v>38193.695</v>
          </cell>
        </row>
        <row r="525">
          <cell r="A525" t="str">
            <v>10.76</v>
          </cell>
          <cell r="B525" t="str">
            <v>TEJA AJOVER TRAPEZOIDAL SUPER .35MM</v>
          </cell>
          <cell r="C525" t="str">
            <v>M2</v>
          </cell>
          <cell r="D525" t="str">
            <v>10.76</v>
          </cell>
          <cell r="E525">
            <v>40592.668000000005</v>
          </cell>
        </row>
        <row r="526">
          <cell r="A526" t="str">
            <v>10.77</v>
          </cell>
          <cell r="B526" t="str">
            <v>TEJA ALUMINIO-POLIURETANO-ALUM.E=1 1C</v>
          </cell>
          <cell r="C526" t="str">
            <v>M2</v>
          </cell>
          <cell r="D526" t="str">
            <v>10.77</v>
          </cell>
          <cell r="E526">
            <v>150264.29</v>
          </cell>
        </row>
        <row r="527">
          <cell r="A527" t="str">
            <v>10.78</v>
          </cell>
          <cell r="B527" t="str">
            <v>TEJA GALVANIZADA TRAPEZOIDAL CAL.26</v>
          </cell>
          <cell r="C527" t="str">
            <v>M2</v>
          </cell>
          <cell r="D527" t="str">
            <v>10.78</v>
          </cell>
          <cell r="E527">
            <v>29809.328750000001</v>
          </cell>
        </row>
        <row r="528">
          <cell r="A528" t="str">
            <v>10.79</v>
          </cell>
          <cell r="B528" t="str">
            <v>TEJA ZINC</v>
          </cell>
          <cell r="C528" t="str">
            <v>M2</v>
          </cell>
          <cell r="D528" t="str">
            <v>10.79</v>
          </cell>
          <cell r="E528">
            <v>15669.875</v>
          </cell>
        </row>
        <row r="529">
          <cell r="A529" t="str">
            <v>10.80</v>
          </cell>
          <cell r="B529" t="str">
            <v>CONECTOR BASE+TAPA LAMINA POLICARBONATO</v>
          </cell>
          <cell r="C529" t="str">
            <v>ML</v>
          </cell>
          <cell r="D529" t="str">
            <v>10.80</v>
          </cell>
          <cell r="E529">
            <v>27550.400000000001</v>
          </cell>
        </row>
        <row r="530">
          <cell r="A530" t="str">
            <v>10.81</v>
          </cell>
          <cell r="B530" t="str">
            <v>CONECTOR H LAMINA POLICARBONATO A=4- 6MM</v>
          </cell>
          <cell r="C530" t="str">
            <v>ML</v>
          </cell>
          <cell r="D530" t="str">
            <v>10.81</v>
          </cell>
          <cell r="E530">
            <v>14387</v>
          </cell>
        </row>
        <row r="531">
          <cell r="A531" t="str">
            <v>10.82</v>
          </cell>
          <cell r="B531" t="str">
            <v>CONECTOR H LAMINA POLICARBONATO A=8-10MM</v>
          </cell>
          <cell r="C531" t="str">
            <v>ML</v>
          </cell>
          <cell r="D531" t="str">
            <v>10.82</v>
          </cell>
          <cell r="E531">
            <v>16315.16</v>
          </cell>
        </row>
        <row r="532">
          <cell r="A532" t="str">
            <v>10.83</v>
          </cell>
          <cell r="B532" t="str">
            <v>CONECTOR TAPA LAMINA POLICARBONATO</v>
          </cell>
          <cell r="C532" t="str">
            <v>ML</v>
          </cell>
          <cell r="D532" t="str">
            <v>10.83</v>
          </cell>
          <cell r="E532">
            <v>22231.480000000003</v>
          </cell>
        </row>
        <row r="533">
          <cell r="A533" t="str">
            <v>10.84</v>
          </cell>
          <cell r="B533" t="str">
            <v>DOMO ACRILICO CIRCULAR-RECTANG. 65X65CM</v>
          </cell>
          <cell r="C533" t="str">
            <v>UND</v>
          </cell>
          <cell r="D533" t="str">
            <v>10.84</v>
          </cell>
          <cell r="E533">
            <v>84581.166666666672</v>
          </cell>
        </row>
        <row r="534">
          <cell r="A534" t="str">
            <v>10.85</v>
          </cell>
          <cell r="B534" t="str">
            <v>LAMINA POLICARBONATO ALVEOLAR 4MM</v>
          </cell>
          <cell r="C534" t="str">
            <v>M2</v>
          </cell>
          <cell r="D534" t="str">
            <v>10.85</v>
          </cell>
          <cell r="E534">
            <v>65994.212499999994</v>
          </cell>
        </row>
        <row r="535">
          <cell r="A535" t="str">
            <v>10.86</v>
          </cell>
          <cell r="B535" t="str">
            <v>LAMINA POLICARBONATO ALVEOLAR 6MM</v>
          </cell>
          <cell r="C535" t="str">
            <v>M2</v>
          </cell>
          <cell r="D535" t="str">
            <v>10.86</v>
          </cell>
          <cell r="E535">
            <v>124872.02500000001</v>
          </cell>
        </row>
        <row r="536">
          <cell r="A536" t="str">
            <v>10.87</v>
          </cell>
          <cell r="B536" t="str">
            <v>LAMINA POLICARBONATO ALVEOLAR 8MM</v>
          </cell>
          <cell r="C536" t="str">
            <v>M2</v>
          </cell>
          <cell r="D536" t="str">
            <v>10.87</v>
          </cell>
          <cell r="E536">
            <v>151137.02499999999</v>
          </cell>
        </row>
        <row r="537">
          <cell r="A537" t="str">
            <v>10.88</v>
          </cell>
          <cell r="B537" t="str">
            <v>LAMINA POLICARBONATO ALVEOLAR 10MM</v>
          </cell>
          <cell r="C537" t="str">
            <v>M2</v>
          </cell>
          <cell r="D537" t="str">
            <v>10.88</v>
          </cell>
          <cell r="E537">
            <v>182037.02499999999</v>
          </cell>
        </row>
        <row r="538">
          <cell r="A538" t="str">
            <v>10.89</v>
          </cell>
          <cell r="B538" t="str">
            <v>LAMINA POLICARBONATO ALVEOLAR 10MM</v>
          </cell>
          <cell r="C538" t="str">
            <v>M2</v>
          </cell>
          <cell r="D538" t="str">
            <v>10.89</v>
          </cell>
          <cell r="E538">
            <v>182037.02499999999</v>
          </cell>
        </row>
        <row r="539">
          <cell r="A539" t="str">
            <v>10.90</v>
          </cell>
          <cell r="B539" t="str">
            <v>TEJA PLASTICA TRASLUCIDA</v>
          </cell>
          <cell r="C539" t="str">
            <v>M2</v>
          </cell>
          <cell r="D539" t="str">
            <v>10.90</v>
          </cell>
          <cell r="E539">
            <v>32459.555000000004</v>
          </cell>
        </row>
        <row r="540">
          <cell r="A540" t="str">
            <v>10.91</v>
          </cell>
          <cell r="B540" t="str">
            <v>TEJA POLICARBONATO TRAPEZOIDAL 82CM</v>
          </cell>
          <cell r="C540" t="str">
            <v>M2</v>
          </cell>
          <cell r="D540" t="str">
            <v>10.91</v>
          </cell>
          <cell r="E540">
            <v>72289.658750000002</v>
          </cell>
        </row>
        <row r="541">
          <cell r="A541" t="str">
            <v>10.92</v>
          </cell>
          <cell r="B541" t="str">
            <v>CANAL AMAZONAS PVC AGUAS LLUVIAS</v>
          </cell>
          <cell r="C541" t="str">
            <v>ML</v>
          </cell>
          <cell r="D541" t="str">
            <v>10.92</v>
          </cell>
          <cell r="E541">
            <v>38822.743333333339</v>
          </cell>
        </row>
        <row r="542">
          <cell r="A542" t="str">
            <v>10.93</v>
          </cell>
          <cell r="B542" t="str">
            <v>CANAL RAINGO PVC AGUAS LLUVIAS</v>
          </cell>
          <cell r="C542" t="str">
            <v>ML</v>
          </cell>
          <cell r="D542" t="str">
            <v>10.93</v>
          </cell>
          <cell r="E542">
            <v>20885.653333333332</v>
          </cell>
        </row>
        <row r="543">
          <cell r="A543" t="str">
            <v>10.94</v>
          </cell>
          <cell r="B543" t="str">
            <v>CODO BAJANTE 45 CANAL PVC</v>
          </cell>
          <cell r="C543" t="str">
            <v>UND</v>
          </cell>
          <cell r="D543" t="str">
            <v>10.94</v>
          </cell>
          <cell r="E543">
            <v>9336.6333333333332</v>
          </cell>
        </row>
        <row r="544">
          <cell r="A544" t="str">
            <v>10.95</v>
          </cell>
          <cell r="B544" t="str">
            <v>CODO BAJANTE 90 CANAL PVC</v>
          </cell>
          <cell r="C544" t="str">
            <v>UND</v>
          </cell>
          <cell r="D544" t="str">
            <v>10.95</v>
          </cell>
          <cell r="E544">
            <v>8600.9666666666672</v>
          </cell>
        </row>
        <row r="545">
          <cell r="A545" t="str">
            <v>10.96</v>
          </cell>
          <cell r="B545" t="str">
            <v>SOPORTE CANAL AMAZONAS PVC</v>
          </cell>
          <cell r="C545" t="str">
            <v>UND</v>
          </cell>
          <cell r="D545" t="str">
            <v>10.96</v>
          </cell>
          <cell r="E545">
            <v>5385.875</v>
          </cell>
        </row>
        <row r="546">
          <cell r="A546" t="str">
            <v>10.97</v>
          </cell>
          <cell r="B546" t="str">
            <v>SOPORTE CANAL RAINGO PVC</v>
          </cell>
          <cell r="C546" t="str">
            <v>UND</v>
          </cell>
          <cell r="D546" t="str">
            <v>10.97</v>
          </cell>
          <cell r="E546">
            <v>4352.875</v>
          </cell>
        </row>
        <row r="547">
          <cell r="A547" t="str">
            <v>10.98</v>
          </cell>
          <cell r="B547" t="str">
            <v>TAPA EXTERNA CANAL AMAZONAS PVC</v>
          </cell>
          <cell r="C547" t="str">
            <v>UND</v>
          </cell>
          <cell r="D547" t="str">
            <v>10.98</v>
          </cell>
          <cell r="E547">
            <v>7121.875</v>
          </cell>
        </row>
        <row r="548">
          <cell r="A548" t="str">
            <v>10.99</v>
          </cell>
          <cell r="B548" t="str">
            <v>TAPA EXTERNA CANAL RAINGO PVC</v>
          </cell>
          <cell r="C548" t="str">
            <v>UND</v>
          </cell>
          <cell r="D548" t="str">
            <v>10.99</v>
          </cell>
          <cell r="E548">
            <v>7415.875</v>
          </cell>
        </row>
        <row r="549">
          <cell r="A549" t="str">
            <v>10.100</v>
          </cell>
          <cell r="B549" t="str">
            <v>TAPA INTERNA CANAL AMAZONAS PVC</v>
          </cell>
          <cell r="C549" t="str">
            <v>UND</v>
          </cell>
          <cell r="D549" t="str">
            <v>10.100</v>
          </cell>
          <cell r="E549">
            <v>7081.875</v>
          </cell>
        </row>
        <row r="550">
          <cell r="A550" t="str">
            <v>10.101</v>
          </cell>
          <cell r="B550" t="str">
            <v>TAPA INTERNA CANAL RAINGO PVC</v>
          </cell>
          <cell r="C550" t="str">
            <v>UND</v>
          </cell>
          <cell r="D550" t="str">
            <v>10.101</v>
          </cell>
          <cell r="E550">
            <v>6824.875</v>
          </cell>
        </row>
        <row r="551">
          <cell r="A551" t="str">
            <v>10.102</v>
          </cell>
          <cell r="B551" t="str">
            <v>UNION BAJANTE CANAL AMAZONAS PVC</v>
          </cell>
          <cell r="C551" t="str">
            <v>UND</v>
          </cell>
          <cell r="D551" t="str">
            <v>10.102</v>
          </cell>
          <cell r="E551">
            <v>13628.875</v>
          </cell>
        </row>
        <row r="552">
          <cell r="A552" t="str">
            <v>10.103</v>
          </cell>
          <cell r="B552" t="str">
            <v>UNION BAJANTE CANAL RAINGO PVC</v>
          </cell>
          <cell r="C552" t="str">
            <v>UND</v>
          </cell>
          <cell r="D552" t="str">
            <v>10.103</v>
          </cell>
          <cell r="E552">
            <v>7654.875</v>
          </cell>
        </row>
        <row r="553">
          <cell r="A553" t="str">
            <v>10.104</v>
          </cell>
          <cell r="B553" t="str">
            <v>UNION BAJANTE CUADRADO-TUBO 3" PVC</v>
          </cell>
          <cell r="C553" t="str">
            <v>UND</v>
          </cell>
          <cell r="D553" t="str">
            <v>10.104</v>
          </cell>
          <cell r="E553">
            <v>6393.875</v>
          </cell>
        </row>
        <row r="554">
          <cell r="A554" t="str">
            <v>10.105</v>
          </cell>
          <cell r="B554" t="str">
            <v>UNION CANAL AMAZONAS PVC</v>
          </cell>
          <cell r="C554" t="str">
            <v>UND</v>
          </cell>
          <cell r="D554" t="str">
            <v>10.105</v>
          </cell>
          <cell r="E554">
            <v>13569.875</v>
          </cell>
        </row>
        <row r="555">
          <cell r="A555" t="str">
            <v>10.106</v>
          </cell>
          <cell r="B555" t="str">
            <v>UNION CANAL RAINGO PVC</v>
          </cell>
          <cell r="C555" t="str">
            <v>UND</v>
          </cell>
          <cell r="D555" t="str">
            <v>10.106</v>
          </cell>
          <cell r="E555">
            <v>17631.875</v>
          </cell>
        </row>
        <row r="556">
          <cell r="A556" t="str">
            <v>10.107</v>
          </cell>
          <cell r="B556" t="str">
            <v>UNION ESQUINA CANAL AMAZONAS PVC</v>
          </cell>
          <cell r="C556" t="str">
            <v>UND</v>
          </cell>
          <cell r="D556" t="str">
            <v>10.107</v>
          </cell>
          <cell r="E556">
            <v>22091.289572393096</v>
          </cell>
        </row>
        <row r="557">
          <cell r="A557" t="str">
            <v>10.108</v>
          </cell>
          <cell r="B557" t="str">
            <v>UNION ESQUINA CANAL RAINGO PVC</v>
          </cell>
          <cell r="C557" t="str">
            <v>UND</v>
          </cell>
          <cell r="D557" t="str">
            <v>10.108</v>
          </cell>
          <cell r="E557">
            <v>11845.75</v>
          </cell>
        </row>
        <row r="558">
          <cell r="A558" t="str">
            <v>10.109</v>
          </cell>
          <cell r="B558" t="str">
            <v>CANAL LAMINA ALUMINIO</v>
          </cell>
          <cell r="C558" t="str">
            <v>ML</v>
          </cell>
          <cell r="D558" t="str">
            <v>10.109</v>
          </cell>
          <cell r="E558">
            <v>68326.883333333331</v>
          </cell>
        </row>
        <row r="559">
          <cell r="A559" t="str">
            <v>10.110</v>
          </cell>
          <cell r="B559" t="str">
            <v>CANAL LAMINA GALVANIZADA CAL.22</v>
          </cell>
          <cell r="C559" t="str">
            <v>ML</v>
          </cell>
          <cell r="D559" t="str">
            <v>10.110</v>
          </cell>
          <cell r="E559">
            <v>60584.895000000004</v>
          </cell>
        </row>
        <row r="560">
          <cell r="A560" t="str">
            <v>10.111</v>
          </cell>
          <cell r="B560" t="str">
            <v>CANAL LAMINA GALVANIZADA CAL.26</v>
          </cell>
          <cell r="C560" t="str">
            <v>ML</v>
          </cell>
          <cell r="D560" t="str">
            <v>10.111</v>
          </cell>
          <cell r="E560">
            <v>56275.811666666668</v>
          </cell>
        </row>
        <row r="561">
          <cell r="A561" t="str">
            <v>10.112</v>
          </cell>
          <cell r="B561" t="str">
            <v>CANAL LAMINA LIMAHOYA</v>
          </cell>
          <cell r="C561" t="str">
            <v>ML</v>
          </cell>
          <cell r="D561" t="str">
            <v>10.112</v>
          </cell>
          <cell r="E561">
            <v>44167.661111111112</v>
          </cell>
        </row>
        <row r="562">
          <cell r="A562" t="str">
            <v>10.113</v>
          </cell>
          <cell r="B562" t="str">
            <v>FLANCHE ALUMINIO DINTEL-CANECILLO</v>
          </cell>
          <cell r="C562" t="str">
            <v>ML</v>
          </cell>
          <cell r="D562" t="str">
            <v>10.113</v>
          </cell>
          <cell r="E562">
            <v>37390.858333333337</v>
          </cell>
        </row>
        <row r="563">
          <cell r="A563" t="str">
            <v>10.114</v>
          </cell>
          <cell r="B563" t="str">
            <v>FLANCHE LAMINA ALUMINIO .7MM</v>
          </cell>
          <cell r="C563" t="str">
            <v>ML</v>
          </cell>
          <cell r="D563" t="str">
            <v>10.114</v>
          </cell>
          <cell r="E563">
            <v>39145.583333333336</v>
          </cell>
        </row>
        <row r="564">
          <cell r="A564" t="str">
            <v>10.115</v>
          </cell>
          <cell r="B564" t="str">
            <v>LAVADA Y LIMPIEZA TEJA DE A.C.</v>
          </cell>
          <cell r="C564" t="str">
            <v>M2</v>
          </cell>
          <cell r="D564" t="str">
            <v>10.115</v>
          </cell>
          <cell r="E564">
            <v>2942</v>
          </cell>
        </row>
        <row r="565">
          <cell r="A565" t="str">
            <v>10.116</v>
          </cell>
          <cell r="B565" t="str">
            <v>Alistado impermeabilizado para teja de barro</v>
          </cell>
          <cell r="C565" t="str">
            <v>M2</v>
          </cell>
          <cell r="D565" t="str">
            <v>10.116</v>
          </cell>
          <cell r="E565">
            <v>140478.54600840335</v>
          </cell>
        </row>
        <row r="566">
          <cell r="A566" t="str">
            <v>10.117</v>
          </cell>
          <cell r="B566" t="str">
            <v>Afinado  cubiertas planas</v>
          </cell>
          <cell r="C566" t="str">
            <v>M2</v>
          </cell>
          <cell r="D566" t="str">
            <v>10.117</v>
          </cell>
          <cell r="E566">
            <v>35388.250000000007</v>
          </cell>
        </row>
        <row r="567">
          <cell r="A567" t="str">
            <v>10.118</v>
          </cell>
          <cell r="B567" t="str">
            <v>Teja Termoacústica</v>
          </cell>
          <cell r="C567" t="str">
            <v>M2</v>
          </cell>
          <cell r="D567" t="str">
            <v>10.118</v>
          </cell>
          <cell r="E567">
            <v>56741.25</v>
          </cell>
        </row>
        <row r="568">
          <cell r="A568" t="str">
            <v>10.119</v>
          </cell>
          <cell r="B568" t="str">
            <v>CABALLETE TEJA TERMOACUSTICA</v>
          </cell>
          <cell r="C568" t="str">
            <v>ML</v>
          </cell>
          <cell r="D568" t="str">
            <v>10.119</v>
          </cell>
          <cell r="E568">
            <v>43703.625000000007</v>
          </cell>
        </row>
        <row r="569">
          <cell r="A569" t="str">
            <v>10.120</v>
          </cell>
          <cell r="B569" t="str">
            <v>CONSTRUCCIÓN DE CUBIERTA EN TEJA PANEL METÁLICO DE ALUZINC - ALUZINC CAL 26 TIPO SANDUCHE, CON POLIURETANO EXPANDIDO DE ALTA DENSIDAD, ACABADO EN PINTURA POLIESTER HORNEADA EN AMBAS CARAS. ESPESOR DE 2``</v>
          </cell>
          <cell r="C569" t="str">
            <v>M2</v>
          </cell>
          <cell r="D569" t="str">
            <v>10.120</v>
          </cell>
          <cell r="E569">
            <v>148931.24999999997</v>
          </cell>
        </row>
        <row r="570">
          <cell r="A570" t="str">
            <v>10.121</v>
          </cell>
          <cell r="B570" t="str">
            <v>LAMINA ALVEOLAR 4MM FIBRA DE CARBONO</v>
          </cell>
          <cell r="C570" t="str">
            <v>M2</v>
          </cell>
          <cell r="D570" t="str">
            <v>10.121</v>
          </cell>
          <cell r="E570">
            <v>64205.000000000007</v>
          </cell>
        </row>
        <row r="571">
          <cell r="A571" t="str">
            <v>10.122</v>
          </cell>
          <cell r="B571" t="str">
            <v>LAMINA ALVEOLAR 6MM FIBRA DE CARBONO</v>
          </cell>
          <cell r="C571" t="str">
            <v>M2</v>
          </cell>
          <cell r="D571" t="str">
            <v>10.122</v>
          </cell>
          <cell r="E571">
            <v>123740</v>
          </cell>
        </row>
        <row r="572">
          <cell r="A572" t="str">
            <v>10.123</v>
          </cell>
          <cell r="B572" t="str">
            <v>TEJA TERMOACÚSTICA (1.8 Kg/m2) FIBRA DE CARBÓN</v>
          </cell>
          <cell r="C572" t="str">
            <v>M2</v>
          </cell>
          <cell r="D572" t="str">
            <v>10.123</v>
          </cell>
          <cell r="E572">
            <v>128406.25000000001</v>
          </cell>
        </row>
        <row r="573">
          <cell r="A573">
            <v>11</v>
          </cell>
          <cell r="B573" t="str">
            <v>CIELO RASOS</v>
          </cell>
          <cell r="C573">
            <v>11</v>
          </cell>
          <cell r="D573">
            <v>11</v>
          </cell>
          <cell r="E573">
            <v>11</v>
          </cell>
        </row>
        <row r="574">
          <cell r="A574" t="str">
            <v>11.1</v>
          </cell>
          <cell r="B574" t="str">
            <v>Armadura madera y malla con vena</v>
          </cell>
          <cell r="C574" t="str">
            <v>M2</v>
          </cell>
          <cell r="D574" t="str">
            <v>11.1</v>
          </cell>
          <cell r="E574">
            <v>40407.455555555556</v>
          </cell>
        </row>
        <row r="575">
          <cell r="A575" t="str">
            <v>11.2</v>
          </cell>
          <cell r="B575" t="str">
            <v>C.F.ESQUELETO ALUMINIO ,7/8"</v>
          </cell>
          <cell r="C575" t="str">
            <v>M2</v>
          </cell>
          <cell r="D575" t="str">
            <v>11.2</v>
          </cell>
          <cell r="E575">
            <v>29731.250000000004</v>
          </cell>
        </row>
        <row r="576">
          <cell r="A576" t="str">
            <v>11.3</v>
          </cell>
          <cell r="B576" t="str">
            <v>C.F.ICOPOR TEXTURIZADO 1CM [LAMINA]</v>
          </cell>
          <cell r="C576" t="str">
            <v>UND</v>
          </cell>
          <cell r="D576" t="str">
            <v>11.3</v>
          </cell>
          <cell r="E576">
            <v>11073.5</v>
          </cell>
        </row>
        <row r="577">
          <cell r="A577" t="str">
            <v>11.4</v>
          </cell>
          <cell r="B577" t="str">
            <v>C.F.ICOPOR TEXTURIZADO 1CM - PERLITA</v>
          </cell>
          <cell r="C577" t="str">
            <v>M2</v>
          </cell>
          <cell r="D577" t="str">
            <v>11.4</v>
          </cell>
          <cell r="E577">
            <v>34577.26</v>
          </cell>
        </row>
        <row r="578">
          <cell r="A578" t="str">
            <v>11.5</v>
          </cell>
          <cell r="B578" t="str">
            <v>C.F.ICOPOR TEXTURIZADO 1CM - PVC</v>
          </cell>
          <cell r="C578" t="str">
            <v>M2</v>
          </cell>
          <cell r="D578" t="str">
            <v>11.5</v>
          </cell>
          <cell r="E578">
            <v>37658.356666666667</v>
          </cell>
        </row>
        <row r="579">
          <cell r="A579" t="str">
            <v>11.6</v>
          </cell>
          <cell r="B579" t="str">
            <v xml:space="preserve"> C. F. TERMOACUSTICOS EN SUPERBOARD</v>
          </cell>
          <cell r="C579" t="str">
            <v>M2</v>
          </cell>
          <cell r="D579" t="str">
            <v>11.6</v>
          </cell>
          <cell r="E579">
            <v>68622.044999999998</v>
          </cell>
        </row>
        <row r="580">
          <cell r="A580" t="str">
            <v>11.7</v>
          </cell>
          <cell r="B580" t="str">
            <v>C.F.LAMINA ACRILICO 0.61X1.22M</v>
          </cell>
          <cell r="C580" t="str">
            <v>M2</v>
          </cell>
          <cell r="D580" t="str">
            <v>11.7</v>
          </cell>
          <cell r="E580">
            <v>96419.900000000009</v>
          </cell>
        </row>
        <row r="581">
          <cell r="A581" t="str">
            <v>11.8</v>
          </cell>
          <cell r="B581" t="str">
            <v>C.F.LAMINA BOARD 1214x605x4MM P.ALUMINIO</v>
          </cell>
          <cell r="C581" t="str">
            <v>M2</v>
          </cell>
          <cell r="D581" t="str">
            <v>11.8</v>
          </cell>
          <cell r="E581">
            <v>42810.96333333334</v>
          </cell>
        </row>
        <row r="582">
          <cell r="A582" t="str">
            <v>11.9</v>
          </cell>
          <cell r="B582" t="str">
            <v>C.F.LAMINA BOARD 1214x605x6MM P.ALUMINIO</v>
          </cell>
          <cell r="C582" t="str">
            <v>M2</v>
          </cell>
          <cell r="D582" t="str">
            <v>11.9</v>
          </cell>
          <cell r="E582">
            <v>45869.46333333334</v>
          </cell>
        </row>
        <row r="583">
          <cell r="A583" t="str">
            <v>11.10</v>
          </cell>
          <cell r="B583" t="str">
            <v>C.F.LAMINA PANEL(PVC-FOIL ALUM)-P.ENSAMB</v>
          </cell>
          <cell r="C583" t="str">
            <v>M2</v>
          </cell>
          <cell r="D583" t="str">
            <v>11.10</v>
          </cell>
          <cell r="E583">
            <v>50179.065000000002</v>
          </cell>
        </row>
        <row r="584">
          <cell r="A584" t="str">
            <v>11.11</v>
          </cell>
          <cell r="B584" t="str">
            <v>C.F.LAMINA SUPERBOARD CARTERA-TEJA 4MM</v>
          </cell>
          <cell r="C584" t="str">
            <v>ML</v>
          </cell>
          <cell r="D584" t="str">
            <v>11.11</v>
          </cell>
          <cell r="E584">
            <v>33952.350000000006</v>
          </cell>
        </row>
        <row r="585">
          <cell r="A585" t="str">
            <v>11.12</v>
          </cell>
          <cell r="B585" t="str">
            <v>C.F.MADERA LISTON MACH.PINO CIPREX-MADER</v>
          </cell>
          <cell r="C585" t="str">
            <v>M2</v>
          </cell>
          <cell r="D585" t="str">
            <v>11.12</v>
          </cell>
          <cell r="E585">
            <v>29843.916666666664</v>
          </cell>
        </row>
        <row r="586">
          <cell r="A586" t="str">
            <v>11.13</v>
          </cell>
          <cell r="B586" t="str">
            <v>C.F.MADERA LISTON MACH.PINO PATULA</v>
          </cell>
          <cell r="C586" t="str">
            <v>M2</v>
          </cell>
          <cell r="D586" t="str">
            <v>11.13</v>
          </cell>
          <cell r="E586">
            <v>30894.666666666664</v>
          </cell>
        </row>
        <row r="587">
          <cell r="A587" t="str">
            <v>11.14</v>
          </cell>
          <cell r="B587" t="str">
            <v>C.F.MADERA MACHIMBRE PINO CIPREX-S/METAL</v>
          </cell>
          <cell r="C587" t="str">
            <v>M2</v>
          </cell>
          <cell r="D587" t="str">
            <v>11.14</v>
          </cell>
          <cell r="E587">
            <v>31266.956666666665</v>
          </cell>
        </row>
        <row r="588">
          <cell r="A588" t="str">
            <v>11.15</v>
          </cell>
          <cell r="B588" t="str">
            <v>C.F.MALLA-ESTRUCIELO</v>
          </cell>
          <cell r="C588" t="str">
            <v>M2</v>
          </cell>
          <cell r="D588" t="str">
            <v>11.15</v>
          </cell>
          <cell r="E588">
            <v>23331.25</v>
          </cell>
        </row>
        <row r="589">
          <cell r="A589" t="str">
            <v>11.16</v>
          </cell>
          <cell r="B589" t="str">
            <v>C.F.MALLA-VENADA-MADERA</v>
          </cell>
          <cell r="C589" t="str">
            <v>M2</v>
          </cell>
          <cell r="D589" t="str">
            <v>11.16</v>
          </cell>
          <cell r="E589">
            <v>38734.300000000003</v>
          </cell>
        </row>
        <row r="590">
          <cell r="A590" t="str">
            <v>11.17</v>
          </cell>
          <cell r="B590" t="str">
            <v xml:space="preserve"> CIELO RASO METALICOS</v>
          </cell>
          <cell r="C590" t="str">
            <v>M2</v>
          </cell>
          <cell r="D590" t="str">
            <v>11.17</v>
          </cell>
          <cell r="E590">
            <v>139011.12400000001</v>
          </cell>
        </row>
        <row r="591">
          <cell r="A591" t="str">
            <v>11.18</v>
          </cell>
          <cell r="B591" t="str">
            <v>C.F.PANEL BOARD 6.0MM S.JUNTA+VINILO</v>
          </cell>
          <cell r="C591" t="str">
            <v>M2</v>
          </cell>
          <cell r="D591" t="str">
            <v>11.18</v>
          </cell>
          <cell r="E591">
            <v>58214.55333333333</v>
          </cell>
        </row>
        <row r="592">
          <cell r="A592" t="str">
            <v>11.19</v>
          </cell>
          <cell r="B592" t="str">
            <v>C.F.PANEL YESO 12.7MM S.JUNTA+VINILO</v>
          </cell>
          <cell r="C592" t="str">
            <v>M2</v>
          </cell>
          <cell r="D592" t="str">
            <v>11.19</v>
          </cell>
          <cell r="E592">
            <v>50893.808333333327</v>
          </cell>
        </row>
        <row r="593">
          <cell r="A593" t="str">
            <v>11.20</v>
          </cell>
          <cell r="B593" t="str">
            <v>C.F.PANEL YESO 12.7MM S.JUNTA+VINILO RH</v>
          </cell>
          <cell r="C593" t="str">
            <v>M2</v>
          </cell>
          <cell r="D593" t="str">
            <v>11.20</v>
          </cell>
          <cell r="E593">
            <v>46559.188333333339</v>
          </cell>
        </row>
        <row r="594">
          <cell r="A594" t="str">
            <v>11.21</v>
          </cell>
          <cell r="B594" t="str">
            <v>C.F.PANEL YESO 3/8 S.JUNTA+VINILO</v>
          </cell>
          <cell r="C594" t="str">
            <v>M2</v>
          </cell>
          <cell r="D594" t="str">
            <v>11.21</v>
          </cell>
          <cell r="E594">
            <v>44334.388333333336</v>
          </cell>
        </row>
        <row r="595">
          <cell r="A595" t="str">
            <v>11.22</v>
          </cell>
          <cell r="B595" t="str">
            <v>C.F.[FV] DURACUSTIC 5/8 [LAMINA]</v>
          </cell>
          <cell r="C595" t="str">
            <v>M2</v>
          </cell>
          <cell r="D595" t="str">
            <v>11.22</v>
          </cell>
          <cell r="E595">
            <v>25103</v>
          </cell>
        </row>
        <row r="596">
          <cell r="A596" t="str">
            <v>11.23</v>
          </cell>
          <cell r="B596" t="str">
            <v>C.F.[FV] DURACUSTIC 5/8"</v>
          </cell>
          <cell r="C596" t="str">
            <v>M2</v>
          </cell>
          <cell r="D596" t="str">
            <v>11.23</v>
          </cell>
          <cell r="E596">
            <v>53733.63</v>
          </cell>
        </row>
        <row r="597">
          <cell r="A597" t="str">
            <v>11.24</v>
          </cell>
          <cell r="B597" t="str">
            <v xml:space="preserve"> LAMINA PLANA SUPERCELL INCLUYE ALISTADO ALUMINIO</v>
          </cell>
          <cell r="C597" t="str">
            <v>M2</v>
          </cell>
          <cell r="D597" t="str">
            <v>11.24</v>
          </cell>
          <cell r="E597">
            <v>60092.916666666664</v>
          </cell>
        </row>
        <row r="598">
          <cell r="A598">
            <v>12</v>
          </cell>
          <cell r="B598" t="str">
            <v>CARPINTERIA DE MADERA</v>
          </cell>
          <cell r="C598">
            <v>12</v>
          </cell>
          <cell r="D598">
            <v>12</v>
          </cell>
          <cell r="E598">
            <v>12</v>
          </cell>
        </row>
        <row r="599">
          <cell r="A599" t="str">
            <v>12.1</v>
          </cell>
          <cell r="B599" t="str">
            <v>COLOC.PUERTA MADERA</v>
          </cell>
          <cell r="C599" t="str">
            <v>UND</v>
          </cell>
          <cell r="D599" t="str">
            <v>12.1</v>
          </cell>
          <cell r="E599">
            <v>33225</v>
          </cell>
        </row>
        <row r="600">
          <cell r="A600" t="str">
            <v>12.2</v>
          </cell>
          <cell r="B600" t="str">
            <v xml:space="preserve">PUERTA MADERA.TIPO FORTEC </v>
          </cell>
          <cell r="C600" t="str">
            <v>M2</v>
          </cell>
          <cell r="D600" t="str">
            <v>12.2</v>
          </cell>
          <cell r="E600">
            <v>111616</v>
          </cell>
        </row>
        <row r="601">
          <cell r="A601" t="str">
            <v>12.3</v>
          </cell>
          <cell r="B601" t="str">
            <v>PUERTA MADERA.TRIPLEX ENTAMBORADA</v>
          </cell>
          <cell r="C601" t="str">
            <v>M2</v>
          </cell>
          <cell r="D601" t="str">
            <v>12.3</v>
          </cell>
          <cell r="E601">
            <v>122961.40000000001</v>
          </cell>
        </row>
        <row r="602">
          <cell r="A602" t="str">
            <v>12.4</v>
          </cell>
          <cell r="B602" t="str">
            <v xml:space="preserve">PUERTA MADERA.TRIPLEX 4MM </v>
          </cell>
          <cell r="C602" t="str">
            <v>M2</v>
          </cell>
          <cell r="D602" t="str">
            <v>12.4</v>
          </cell>
          <cell r="E602">
            <v>111616</v>
          </cell>
        </row>
        <row r="603">
          <cell r="A603" t="str">
            <v>12.5</v>
          </cell>
          <cell r="B603" t="str">
            <v>PUERTA MADERA.TRIPLEX ENTABLERA-CEDRO(80-100)</v>
          </cell>
          <cell r="C603" t="str">
            <v>UND</v>
          </cell>
          <cell r="D603" t="str">
            <v>12.5</v>
          </cell>
          <cell r="E603">
            <v>111020.9</v>
          </cell>
        </row>
        <row r="604">
          <cell r="A604" t="str">
            <v>12.6</v>
          </cell>
          <cell r="B604" t="str">
            <v xml:space="preserve">MARCO MAD.CEDRO PUERTA </v>
          </cell>
          <cell r="C604" t="str">
            <v>ML</v>
          </cell>
          <cell r="D604" t="str">
            <v>12.6</v>
          </cell>
          <cell r="E604">
            <v>169436</v>
          </cell>
        </row>
        <row r="605">
          <cell r="A605" t="str">
            <v>12.7</v>
          </cell>
          <cell r="B605" t="str">
            <v>PUERTA MADERA.AMARILLO/NOGAL-TRIPLEX</v>
          </cell>
          <cell r="C605" t="str">
            <v>UND</v>
          </cell>
          <cell r="D605" t="str">
            <v>12.7</v>
          </cell>
          <cell r="E605">
            <v>176210.93333333332</v>
          </cell>
        </row>
        <row r="606">
          <cell r="A606" t="str">
            <v>12.8</v>
          </cell>
          <cell r="B606" t="str">
            <v xml:space="preserve">PUERTA MADERA.MACIZA AMARIL/NOGAL </v>
          </cell>
          <cell r="C606" t="str">
            <v>M2</v>
          </cell>
          <cell r="D606" t="str">
            <v>12.8</v>
          </cell>
          <cell r="E606">
            <v>254810.5</v>
          </cell>
        </row>
        <row r="607">
          <cell r="A607" t="str">
            <v>12.9</v>
          </cell>
          <cell r="B607" t="str">
            <v xml:space="preserve">PUERTA MADERA.MACIZA CEDRO </v>
          </cell>
          <cell r="C607" t="str">
            <v>M2</v>
          </cell>
          <cell r="D607" t="str">
            <v>12.9</v>
          </cell>
          <cell r="E607">
            <v>696522.50505050493</v>
          </cell>
        </row>
        <row r="608">
          <cell r="A608" t="str">
            <v>12.10</v>
          </cell>
          <cell r="B608" t="str">
            <v xml:space="preserve">PUERTA MADERA.MDF </v>
          </cell>
          <cell r="C608" t="str">
            <v>M2</v>
          </cell>
          <cell r="D608" t="str">
            <v>12.10</v>
          </cell>
          <cell r="E608">
            <v>126067.1875</v>
          </cell>
        </row>
        <row r="609">
          <cell r="A609" t="str">
            <v>12.11</v>
          </cell>
          <cell r="B609" t="str">
            <v>INSTALACION VENTANA DE MADERA</v>
          </cell>
          <cell r="C609" t="str">
            <v>M2</v>
          </cell>
          <cell r="D609" t="str">
            <v>12.11</v>
          </cell>
          <cell r="E609">
            <v>46134.375</v>
          </cell>
        </row>
        <row r="610">
          <cell r="A610" t="str">
            <v>12.12</v>
          </cell>
          <cell r="B610" t="str">
            <v>MARCO MAD.AMARILLO/NOGAL</v>
          </cell>
          <cell r="C610" t="str">
            <v>M2</v>
          </cell>
          <cell r="D610" t="str">
            <v>12.12</v>
          </cell>
          <cell r="E610">
            <v>96134.375</v>
          </cell>
        </row>
        <row r="611">
          <cell r="A611" t="str">
            <v>12.13</v>
          </cell>
          <cell r="B611" t="str">
            <v>MARCO MAD.CEDRO VENTANA</v>
          </cell>
          <cell r="C611" t="str">
            <v>M2</v>
          </cell>
          <cell r="D611" t="str">
            <v>12.13</v>
          </cell>
          <cell r="E611">
            <v>126134.375</v>
          </cell>
        </row>
        <row r="612">
          <cell r="A612" t="str">
            <v>12.14</v>
          </cell>
          <cell r="B612" t="str">
            <v>VENTANA MADERA 100% AMARILLO/NOGAL</v>
          </cell>
          <cell r="C612" t="str">
            <v>M2</v>
          </cell>
          <cell r="D612" t="str">
            <v>12.14</v>
          </cell>
          <cell r="E612">
            <v>142725</v>
          </cell>
        </row>
        <row r="613">
          <cell r="A613" t="str">
            <v>12.15</v>
          </cell>
          <cell r="B613" t="str">
            <v>VENTANA MADERA 100% CEDRO CAQUETA</v>
          </cell>
          <cell r="C613" t="str">
            <v>M2</v>
          </cell>
          <cell r="D613" t="str">
            <v>12.15</v>
          </cell>
          <cell r="E613">
            <v>252016.66666666669</v>
          </cell>
        </row>
        <row r="614">
          <cell r="A614" t="str">
            <v>12.16</v>
          </cell>
          <cell r="B614" t="str">
            <v>VENTANA MADERA AMARILLO/NOGAL-VIDRIO</v>
          </cell>
          <cell r="C614" t="str">
            <v>M2</v>
          </cell>
          <cell r="D614" t="str">
            <v>12.16</v>
          </cell>
          <cell r="E614">
            <v>181780.76923076922</v>
          </cell>
        </row>
        <row r="615">
          <cell r="A615" t="str">
            <v>12.17</v>
          </cell>
          <cell r="B615" t="str">
            <v>VENTANA MADERA CEDRO INCL MARCO MADER M2</v>
          </cell>
          <cell r="C615" t="str">
            <v>M2</v>
          </cell>
          <cell r="D615" t="str">
            <v>12.17</v>
          </cell>
          <cell r="E615">
            <v>305450</v>
          </cell>
        </row>
        <row r="616">
          <cell r="A616" t="str">
            <v>12.18</v>
          </cell>
          <cell r="B616" t="str">
            <v>VENTANA MADERA CEDRO-VIDRIO</v>
          </cell>
          <cell r="C616" t="str">
            <v>M2</v>
          </cell>
          <cell r="D616" t="str">
            <v>12.18</v>
          </cell>
          <cell r="E616">
            <v>335450</v>
          </cell>
        </row>
        <row r="617">
          <cell r="A617" t="str">
            <v>12.19</v>
          </cell>
          <cell r="B617" t="str">
            <v>CLOSET MADER.AMAR/NOGAL PERSIANA FORRADO</v>
          </cell>
          <cell r="C617" t="str">
            <v>M2</v>
          </cell>
          <cell r="D617" t="str">
            <v>12.19</v>
          </cell>
          <cell r="E617">
            <v>427630</v>
          </cell>
        </row>
        <row r="618">
          <cell r="A618" t="str">
            <v>12.20</v>
          </cell>
          <cell r="B618" t="str">
            <v>CLOSET MADERA CEDRO PERSIANA FORRADO</v>
          </cell>
          <cell r="C618" t="str">
            <v>M2</v>
          </cell>
          <cell r="D618" t="str">
            <v>12.20</v>
          </cell>
          <cell r="E618">
            <v>527630</v>
          </cell>
        </row>
        <row r="619">
          <cell r="A619" t="str">
            <v>12.21</v>
          </cell>
          <cell r="B619" t="str">
            <v>CLOSET MADERA(2N)AMAR/NOGAL FORRADO</v>
          </cell>
          <cell r="C619" t="str">
            <v>M2</v>
          </cell>
          <cell r="D619" t="str">
            <v>12.21</v>
          </cell>
          <cell r="E619">
            <v>597630</v>
          </cell>
        </row>
        <row r="620">
          <cell r="A620" t="str">
            <v>12.22</v>
          </cell>
          <cell r="B620" t="str">
            <v>CLOSET MADERA(2N)AMAR/NOGAL S/FORRO</v>
          </cell>
          <cell r="C620" t="str">
            <v>M2</v>
          </cell>
          <cell r="D620" t="str">
            <v>12.22</v>
          </cell>
          <cell r="E620">
            <v>547630</v>
          </cell>
        </row>
        <row r="621">
          <cell r="A621" t="str">
            <v>12.23</v>
          </cell>
          <cell r="B621" t="str">
            <v>CLOSET MADERA(2N)CEDRO FORRADO</v>
          </cell>
          <cell r="C621" t="str">
            <v>M2</v>
          </cell>
          <cell r="D621" t="str">
            <v>12.23</v>
          </cell>
          <cell r="E621">
            <v>627630</v>
          </cell>
        </row>
        <row r="622">
          <cell r="A622" t="str">
            <v>12.24</v>
          </cell>
          <cell r="B622" t="str">
            <v>CLOSET MADERA(2N)CEDRO S/FORRO</v>
          </cell>
          <cell r="C622" t="str">
            <v>M2</v>
          </cell>
          <cell r="D622" t="str">
            <v>12.24</v>
          </cell>
          <cell r="E622">
            <v>577630</v>
          </cell>
        </row>
        <row r="623">
          <cell r="A623" t="str">
            <v>12.25</v>
          </cell>
          <cell r="B623" t="str">
            <v>CLOSET MADERA(2N)CEDRO ARCHIVO FORRADO</v>
          </cell>
          <cell r="C623" t="str">
            <v>M2</v>
          </cell>
          <cell r="D623" t="str">
            <v>12.25</v>
          </cell>
          <cell r="E623">
            <v>597630</v>
          </cell>
        </row>
        <row r="624">
          <cell r="A624" t="str">
            <v>12.26</v>
          </cell>
          <cell r="B624" t="str">
            <v>PASAMANOS MADERA CEDRO A=15CM E=2CM</v>
          </cell>
          <cell r="C624" t="str">
            <v>ML</v>
          </cell>
          <cell r="D624" t="str">
            <v>12.26</v>
          </cell>
          <cell r="E624">
            <v>86130.5</v>
          </cell>
        </row>
        <row r="625">
          <cell r="A625" t="str">
            <v>12.27</v>
          </cell>
          <cell r="B625" t="str">
            <v>ENCHAPE LISTON MACH.PINO PATULA</v>
          </cell>
          <cell r="C625" t="str">
            <v>M2</v>
          </cell>
          <cell r="D625" t="str">
            <v>12.27</v>
          </cell>
          <cell r="E625">
            <v>46089.85</v>
          </cell>
        </row>
        <row r="626">
          <cell r="A626" t="str">
            <v>12.28</v>
          </cell>
          <cell r="B626" t="str">
            <v>ENCHAPE EN TRIPLEX CEDRO CAQUETA 4MM</v>
          </cell>
          <cell r="C626" t="str">
            <v>M2</v>
          </cell>
          <cell r="D626" t="str">
            <v>12.28</v>
          </cell>
          <cell r="E626">
            <v>142324.79999999999</v>
          </cell>
        </row>
        <row r="627">
          <cell r="A627" t="str">
            <v>12.29</v>
          </cell>
          <cell r="B627" t="str">
            <v>ENCHAPE GRADAS GRANADILLO</v>
          </cell>
          <cell r="C627" t="str">
            <v>UND</v>
          </cell>
          <cell r="D627" t="str">
            <v>12.29</v>
          </cell>
          <cell r="E627">
            <v>181785.375</v>
          </cell>
        </row>
        <row r="628">
          <cell r="A628" t="str">
            <v>12.30</v>
          </cell>
          <cell r="B628" t="str">
            <v>MARCO MACHARE 80-90 H=210C</v>
          </cell>
          <cell r="C628" t="str">
            <v>UND</v>
          </cell>
          <cell r="D628" t="str">
            <v>12.30</v>
          </cell>
          <cell r="E628">
            <v>95756.250000000015</v>
          </cell>
        </row>
        <row r="629">
          <cell r="A629" t="str">
            <v>12.31</v>
          </cell>
          <cell r="B629" t="str">
            <v>MARCO MAD.AMARILLO-NOGAL 80-100 H=210CM</v>
          </cell>
          <cell r="C629" t="str">
            <v>UND</v>
          </cell>
          <cell r="D629" t="str">
            <v>12.31</v>
          </cell>
          <cell r="E629">
            <v>107384.93333333335</v>
          </cell>
        </row>
        <row r="630">
          <cell r="A630">
            <v>13</v>
          </cell>
          <cell r="B630" t="str">
            <v>CARPINTERIA METALICA</v>
          </cell>
          <cell r="C630">
            <v>13</v>
          </cell>
          <cell r="D630">
            <v>13</v>
          </cell>
          <cell r="E630">
            <v>13</v>
          </cell>
        </row>
        <row r="631">
          <cell r="A631" t="str">
            <v>13.1</v>
          </cell>
          <cell r="B631" t="str">
            <v xml:space="preserve"> SUMINISTRO E INSTALACION VENTANA LAMINA CALIBRE 18 INC. ANTICORR.</v>
          </cell>
          <cell r="C631" t="str">
            <v>M2</v>
          </cell>
          <cell r="D631" t="str">
            <v>13.1</v>
          </cell>
          <cell r="E631">
            <v>77644.75</v>
          </cell>
        </row>
        <row r="632">
          <cell r="A632" t="str">
            <v>13.2</v>
          </cell>
          <cell r="B632" t="str">
            <v xml:space="preserve"> SUMINISTRO E INSTALACIÓN PUERTA EN LAMINA CAL 18 INC. ANTICORR.</v>
          </cell>
          <cell r="C632" t="str">
            <v>M2</v>
          </cell>
          <cell r="D632" t="str">
            <v>13.2</v>
          </cell>
          <cell r="E632">
            <v>166125.30181818182</v>
          </cell>
        </row>
        <row r="633">
          <cell r="A633" t="str">
            <v>13.3</v>
          </cell>
          <cell r="B633" t="str">
            <v xml:space="preserve"> SUMINISTRO E INSTALACIÓNPUERTA VENTANA EN LAMINA CAL 18 INC. ANTICORR.</v>
          </cell>
          <cell r="C633" t="str">
            <v>M2</v>
          </cell>
          <cell r="D633" t="str">
            <v>13.3</v>
          </cell>
          <cell r="E633">
            <v>149187.96000000002</v>
          </cell>
        </row>
        <row r="634">
          <cell r="A634" t="str">
            <v>13.4</v>
          </cell>
          <cell r="B634" t="str">
            <v>SUMINISTRO E INSTALACION VENTANA LAM.PERSIANA FIJA CAL.20</v>
          </cell>
          <cell r="C634" t="str">
            <v>M2</v>
          </cell>
          <cell r="D634" t="str">
            <v>13.4</v>
          </cell>
          <cell r="E634">
            <v>129163.9323076923</v>
          </cell>
        </row>
        <row r="635">
          <cell r="A635" t="str">
            <v>13.5</v>
          </cell>
          <cell r="B635" t="str">
            <v>SUMINISTRO E INSTALACION VENTANA LAM.VIDRIO SENCILLA CAL.20 COR.</v>
          </cell>
          <cell r="C635" t="str">
            <v>M2</v>
          </cell>
          <cell r="D635" t="str">
            <v>13.5</v>
          </cell>
          <cell r="E635">
            <v>107208.58000000002</v>
          </cell>
        </row>
        <row r="636">
          <cell r="A636" t="str">
            <v>13.6</v>
          </cell>
          <cell r="B636" t="str">
            <v>SUMINISTRO E INSTALACION VENTANA LAM.VIDRIO-VARILLA C.20 BASCUL.</v>
          </cell>
          <cell r="C636" t="str">
            <v>M2</v>
          </cell>
          <cell r="D636" t="str">
            <v>13.6</v>
          </cell>
          <cell r="E636">
            <v>113957.89230769229</v>
          </cell>
        </row>
        <row r="637">
          <cell r="A637" t="str">
            <v>13.7</v>
          </cell>
          <cell r="B637" t="str">
            <v>SUMINISTRO E INSTALACION VENTANA LAM.VIDRIO-VARILLA CAL.20 COR.</v>
          </cell>
          <cell r="C637" t="str">
            <v>M2</v>
          </cell>
          <cell r="D637" t="str">
            <v>13.7</v>
          </cell>
          <cell r="E637">
            <v>132632.20000000001</v>
          </cell>
        </row>
        <row r="638">
          <cell r="A638" t="str">
            <v>13.8</v>
          </cell>
          <cell r="B638" t="str">
            <v>SUMINISTRO E INSTALACION VENTANA LAM.VIDRIO-VARILLA CAL.20 FIJA</v>
          </cell>
          <cell r="C638" t="str">
            <v>M2</v>
          </cell>
          <cell r="D638" t="str">
            <v>13.8</v>
          </cell>
          <cell r="E638">
            <v>126332.2</v>
          </cell>
        </row>
        <row r="639">
          <cell r="A639" t="str">
            <v>13.9</v>
          </cell>
          <cell r="B639" t="str">
            <v>SUMINISTRO E INSTALACION VENTANA LAM.VIDRIO-VARILLA CAL.20 BAT.</v>
          </cell>
          <cell r="C639" t="str">
            <v>M2</v>
          </cell>
          <cell r="D639" t="str">
            <v>13.9</v>
          </cell>
          <cell r="E639">
            <v>116988.7</v>
          </cell>
        </row>
        <row r="640">
          <cell r="A640" t="str">
            <v>13.10</v>
          </cell>
          <cell r="B640" t="str">
            <v>SUMINISTRO E INSTALACION MARCO PUERTA LAMINA CAL.20</v>
          </cell>
          <cell r="C640" t="str">
            <v>UND</v>
          </cell>
          <cell r="D640" t="str">
            <v>13.10</v>
          </cell>
          <cell r="E640">
            <v>73923.600000000006</v>
          </cell>
        </row>
        <row r="641">
          <cell r="A641" t="str">
            <v>13.11</v>
          </cell>
          <cell r="B641" t="str">
            <v>SUMINISTRO E INSTALACION HOJAPUERTA LAMINA</v>
          </cell>
          <cell r="C641" t="str">
            <v>UND</v>
          </cell>
          <cell r="D641" t="str">
            <v>13.11</v>
          </cell>
          <cell r="E641">
            <v>99006.65</v>
          </cell>
        </row>
        <row r="642">
          <cell r="A642" t="str">
            <v>13.12</v>
          </cell>
          <cell r="B642" t="str">
            <v>SUMINISTRO E INSTALACION PUERTA LAMINA CAL.20</v>
          </cell>
          <cell r="C642" t="str">
            <v>M2</v>
          </cell>
          <cell r="D642" t="str">
            <v>13.12</v>
          </cell>
          <cell r="E642">
            <v>133017.37</v>
          </cell>
        </row>
        <row r="643">
          <cell r="A643" t="str">
            <v>13.13</v>
          </cell>
          <cell r="B643" t="str">
            <v>SUMINISTRO E INSTALACION VENTANA EXISTENTE LAMINA</v>
          </cell>
          <cell r="C643" t="str">
            <v>M2</v>
          </cell>
          <cell r="D643" t="str">
            <v>13.13</v>
          </cell>
          <cell r="E643">
            <v>17531.5</v>
          </cell>
        </row>
        <row r="644">
          <cell r="A644" t="str">
            <v>13.14</v>
          </cell>
          <cell r="B644" t="str">
            <v xml:space="preserve">SUMINISTRO E INSTALACION MARCO LAM.GALV. CAL.20 </v>
          </cell>
          <cell r="C644" t="str">
            <v>ML</v>
          </cell>
          <cell r="D644" t="str">
            <v>13.14</v>
          </cell>
          <cell r="E644">
            <v>18891.174999999999</v>
          </cell>
        </row>
        <row r="645">
          <cell r="A645" t="str">
            <v>13.15</v>
          </cell>
          <cell r="B645" t="str">
            <v>SUMINISTRO E INSTALACION MARCO VENTANA LAM.CEL.H &lt;0.50 M CAL.20</v>
          </cell>
          <cell r="C645" t="str">
            <v>ML</v>
          </cell>
          <cell r="D645" t="str">
            <v>13.15</v>
          </cell>
          <cell r="E645">
            <v>33993.745000000003</v>
          </cell>
        </row>
        <row r="646">
          <cell r="A646" t="str">
            <v>13.16</v>
          </cell>
          <cell r="B646" t="str">
            <v>MARCO SUMINISTRO E INSTALACION VENTANA LAM.CEL.H &gt;0.51 M CAL.20</v>
          </cell>
          <cell r="C646" t="str">
            <v>M2</v>
          </cell>
          <cell r="D646" t="str">
            <v>13.16</v>
          </cell>
          <cell r="E646">
            <v>81565.244999999995</v>
          </cell>
        </row>
        <row r="647">
          <cell r="A647" t="str">
            <v>13.17</v>
          </cell>
          <cell r="B647" t="str">
            <v>HOJALAM.GALV. LLENA CAL.20 BAT</v>
          </cell>
          <cell r="C647" t="str">
            <v>M2</v>
          </cell>
          <cell r="D647" t="str">
            <v>13.17</v>
          </cell>
          <cell r="E647">
            <v>131205.9</v>
          </cell>
        </row>
        <row r="648">
          <cell r="A648" t="str">
            <v>13.18</v>
          </cell>
          <cell r="B648" t="str">
            <v>HOJALAM.ENTAMB. CAL.20 BAT.</v>
          </cell>
          <cell r="C648" t="str">
            <v>M2</v>
          </cell>
          <cell r="D648" t="str">
            <v>13.18</v>
          </cell>
          <cell r="E648">
            <v>145281.56</v>
          </cell>
        </row>
        <row r="649">
          <cell r="A649" t="str">
            <v>13.19</v>
          </cell>
          <cell r="B649" t="str">
            <v>HOJALAM.LLENA CAL.20 BAT.</v>
          </cell>
          <cell r="C649" t="str">
            <v>M2</v>
          </cell>
          <cell r="D649" t="str">
            <v>13.19</v>
          </cell>
          <cell r="E649">
            <v>115304.09999999999</v>
          </cell>
        </row>
        <row r="650">
          <cell r="A650" t="str">
            <v>13.20</v>
          </cell>
          <cell r="B650" t="str">
            <v>HOJALAM.LLENA CAL.20 COR.</v>
          </cell>
          <cell r="C650" t="str">
            <v>M2</v>
          </cell>
          <cell r="D650" t="str">
            <v>13.20</v>
          </cell>
          <cell r="E650">
            <v>151522.6</v>
          </cell>
        </row>
        <row r="651">
          <cell r="A651" t="str">
            <v>13.21</v>
          </cell>
          <cell r="B651" t="str">
            <v>HOJALAM.LLENA CAL.20 VAI.</v>
          </cell>
          <cell r="C651" t="str">
            <v>M2</v>
          </cell>
          <cell r="D651" t="str">
            <v>13.21</v>
          </cell>
          <cell r="E651">
            <v>109043.09999999999</v>
          </cell>
        </row>
        <row r="652">
          <cell r="A652" t="str">
            <v>13.22</v>
          </cell>
          <cell r="B652" t="str">
            <v>REJA SEGUR.LAMI.TUB.1x1 CAL.20</v>
          </cell>
          <cell r="C652" t="str">
            <v>M2</v>
          </cell>
          <cell r="D652" t="str">
            <v>13.22</v>
          </cell>
          <cell r="E652">
            <v>102618.59230769231</v>
          </cell>
        </row>
        <row r="653">
          <cell r="A653" t="str">
            <v>13.23</v>
          </cell>
          <cell r="B653" t="str">
            <v>ANGULO DE HIERRO 2"x2" x1/ 4"</v>
          </cell>
          <cell r="C653" t="str">
            <v>ML</v>
          </cell>
          <cell r="D653" t="str">
            <v>13.23</v>
          </cell>
          <cell r="E653">
            <v>11581.6</v>
          </cell>
        </row>
        <row r="654">
          <cell r="A654" t="str">
            <v>13.24</v>
          </cell>
          <cell r="B654" t="str">
            <v>BARANDA INDIV.TUBO GALV. 1,1/2" C/SOPORT</v>
          </cell>
          <cell r="C654" t="str">
            <v>ML</v>
          </cell>
          <cell r="D654" t="str">
            <v>13.24</v>
          </cell>
          <cell r="E654">
            <v>46549.123333333337</v>
          </cell>
        </row>
        <row r="655">
          <cell r="A655" t="str">
            <v>13.25</v>
          </cell>
          <cell r="B655" t="str">
            <v>BARANDA INDIV.TUBO GALV. 2" C/SOPORT</v>
          </cell>
          <cell r="C655" t="str">
            <v>ML</v>
          </cell>
          <cell r="D655" t="str">
            <v>13.25</v>
          </cell>
          <cell r="E655">
            <v>51073.523333333331</v>
          </cell>
        </row>
        <row r="656">
          <cell r="A656" t="str">
            <v>13.26</v>
          </cell>
          <cell r="B656" t="str">
            <v>BARANDA-PASAM.LAM.GALV 2,1/2x1,1/2x1,1/2</v>
          </cell>
          <cell r="C656" t="str">
            <v>ML</v>
          </cell>
          <cell r="D656" t="str">
            <v>13.26</v>
          </cell>
          <cell r="E656">
            <v>120850.89</v>
          </cell>
        </row>
        <row r="657">
          <cell r="A657" t="str">
            <v>13.27</v>
          </cell>
          <cell r="B657" t="str">
            <v>CADENA BAJANTE AGUAS LLUVIAS</v>
          </cell>
          <cell r="C657" t="str">
            <v>ML</v>
          </cell>
          <cell r="D657" t="str">
            <v>13.27</v>
          </cell>
          <cell r="E657">
            <v>4975.6666666666661</v>
          </cell>
        </row>
        <row r="658">
          <cell r="A658" t="str">
            <v>13.28</v>
          </cell>
          <cell r="B658" t="str">
            <v>INSTAL.BAR.INDIV.TUBO GALV. 1,1/2"-2"</v>
          </cell>
          <cell r="C658" t="str">
            <v>ML</v>
          </cell>
          <cell r="D658" t="str">
            <v>13.28</v>
          </cell>
          <cell r="E658">
            <v>16978.125</v>
          </cell>
        </row>
        <row r="659">
          <cell r="A659" t="str">
            <v>13.29</v>
          </cell>
          <cell r="B659" t="str">
            <v xml:space="preserve">MARCO ANGULO CAJA INSPEC. </v>
          </cell>
          <cell r="C659" t="str">
            <v>ML</v>
          </cell>
          <cell r="D659" t="str">
            <v>13.29</v>
          </cell>
          <cell r="E659">
            <v>18944.315000000002</v>
          </cell>
        </row>
        <row r="660">
          <cell r="A660" t="str">
            <v>13.30</v>
          </cell>
          <cell r="B660" t="str">
            <v>PASAMANOS TUBO GALV. 1,1/2" S/BARROTES</v>
          </cell>
          <cell r="C660" t="str">
            <v>M2</v>
          </cell>
          <cell r="D660" t="str">
            <v>13.30</v>
          </cell>
          <cell r="E660">
            <v>152146.98000000001</v>
          </cell>
        </row>
        <row r="661">
          <cell r="A661" t="str">
            <v>13.31</v>
          </cell>
          <cell r="B661" t="str">
            <v>PASAMANOS TUBO GALV. 2" S/BARROTES</v>
          </cell>
          <cell r="C661" t="str">
            <v>M2</v>
          </cell>
          <cell r="D661" t="str">
            <v>13.31</v>
          </cell>
          <cell r="E661">
            <v>174768.97999999998</v>
          </cell>
        </row>
        <row r="662">
          <cell r="A662" t="str">
            <v>13.32</v>
          </cell>
          <cell r="B662" t="str">
            <v>REJA SEGURIDAD ANGULO 1X1/8"-PLAT.1X3/16</v>
          </cell>
          <cell r="C662" t="str">
            <v>M2</v>
          </cell>
          <cell r="D662" t="str">
            <v>13.32</v>
          </cell>
          <cell r="E662">
            <v>125325.95</v>
          </cell>
        </row>
        <row r="663">
          <cell r="A663" t="str">
            <v>13.33</v>
          </cell>
          <cell r="B663" t="str">
            <v>REJA SEGURIDAD ANGULO 1X1/8"-VAR.1/2"C.</v>
          </cell>
          <cell r="C663" t="str">
            <v>M2</v>
          </cell>
          <cell r="D663" t="str">
            <v>13.33</v>
          </cell>
          <cell r="E663">
            <v>116529.42499999999</v>
          </cell>
        </row>
        <row r="664">
          <cell r="A664" t="str">
            <v>13.34</v>
          </cell>
          <cell r="B664" t="str">
            <v>REJA SEGURIDAD ANGULO-1X1/8" MALLA #10</v>
          </cell>
          <cell r="C664" t="str">
            <v>M2</v>
          </cell>
          <cell r="D664" t="str">
            <v>13.34</v>
          </cell>
          <cell r="E664">
            <v>70105.306666666671</v>
          </cell>
        </row>
        <row r="665">
          <cell r="A665" t="str">
            <v>13.35</v>
          </cell>
          <cell r="B665" t="str">
            <v>REJA SEGURIDAD PATIO VARILLA 1/2"</v>
          </cell>
          <cell r="C665" t="str">
            <v>M2</v>
          </cell>
          <cell r="D665" t="str">
            <v>13.35</v>
          </cell>
          <cell r="E665">
            <v>73229.48</v>
          </cell>
        </row>
        <row r="666">
          <cell r="A666" t="str">
            <v>13.36</v>
          </cell>
          <cell r="B666" t="str">
            <v>BASURERO A.INOX D=40 H=110-S/PARALES</v>
          </cell>
          <cell r="C666" t="str">
            <v>UND</v>
          </cell>
          <cell r="D666" t="str">
            <v>13.36</v>
          </cell>
          <cell r="E666">
            <v>704932</v>
          </cell>
        </row>
        <row r="667">
          <cell r="A667" t="str">
            <v>13.37</v>
          </cell>
          <cell r="B667" t="str">
            <v>MESON ACERO INOX.ENTREPANO &lt;0.50M C.18</v>
          </cell>
          <cell r="C667" t="str">
            <v>ML</v>
          </cell>
          <cell r="D667" t="str">
            <v>13.37</v>
          </cell>
          <cell r="E667">
            <v>138240.25</v>
          </cell>
        </row>
        <row r="668">
          <cell r="A668" t="str">
            <v>13.38</v>
          </cell>
          <cell r="B668" t="str">
            <v>MESON ACERO INOX.&gt;0.61 M CAL.18</v>
          </cell>
          <cell r="C668" t="str">
            <v>M2</v>
          </cell>
          <cell r="D668" t="str">
            <v>13.38</v>
          </cell>
          <cell r="E668">
            <v>321254</v>
          </cell>
        </row>
        <row r="669">
          <cell r="A669" t="str">
            <v>13.39</v>
          </cell>
          <cell r="B669" t="str">
            <v>BARANDA INDIV.TUBO GALV. 2" C/SOPORT</v>
          </cell>
          <cell r="C669" t="str">
            <v>ML</v>
          </cell>
          <cell r="D669" t="str">
            <v>13.39</v>
          </cell>
          <cell r="E669">
            <v>53852.377500000002</v>
          </cell>
        </row>
        <row r="670">
          <cell r="A670" t="str">
            <v>13.40</v>
          </cell>
          <cell r="B670" t="str">
            <v>PASAMANOS TUBO GALV. 2" S/BARROTES</v>
          </cell>
          <cell r="C670" t="str">
            <v>M2</v>
          </cell>
          <cell r="D670" t="str">
            <v>13.40</v>
          </cell>
          <cell r="E670">
            <v>174768.97999999998</v>
          </cell>
        </row>
        <row r="671">
          <cell r="A671" t="str">
            <v>13.41</v>
          </cell>
          <cell r="B671" t="str">
            <v>PASAMANOS-PARED TUBO GALV. 2" C/SOPORTES</v>
          </cell>
          <cell r="C671" t="str">
            <v>ML</v>
          </cell>
          <cell r="D671" t="str">
            <v>13.41</v>
          </cell>
          <cell r="E671">
            <v>69378.11</v>
          </cell>
        </row>
        <row r="672">
          <cell r="A672" t="str">
            <v>13.42</v>
          </cell>
          <cell r="B672" t="str">
            <v>REJA CLARABOYA LAM.TECHO 0.60*0.80 M C18</v>
          </cell>
          <cell r="C672" t="str">
            <v>UND</v>
          </cell>
          <cell r="D672" t="str">
            <v>13.42</v>
          </cell>
          <cell r="E672">
            <v>91591.792307692303</v>
          </cell>
        </row>
        <row r="673">
          <cell r="A673" t="str">
            <v>13.43</v>
          </cell>
          <cell r="B673" t="str">
            <v>VENTANA ALUM.BASCULANTE P.38-31</v>
          </cell>
          <cell r="C673" t="str">
            <v>M2</v>
          </cell>
          <cell r="D673" t="str">
            <v>13.43</v>
          </cell>
          <cell r="E673">
            <v>137452</v>
          </cell>
        </row>
        <row r="674">
          <cell r="A674" t="str">
            <v>13.44</v>
          </cell>
          <cell r="B674" t="str">
            <v xml:space="preserve">VENTANA ALUM.CORREDIZA </v>
          </cell>
          <cell r="C674" t="str">
            <v>M2</v>
          </cell>
          <cell r="D674" t="str">
            <v>13.44</v>
          </cell>
          <cell r="E674">
            <v>140682.25</v>
          </cell>
        </row>
        <row r="675">
          <cell r="A675" t="str">
            <v>13.45</v>
          </cell>
          <cell r="B675" t="str">
            <v>VENTANA ALUM.FIJA P.38-31</v>
          </cell>
          <cell r="C675" t="str">
            <v>M2</v>
          </cell>
          <cell r="D675" t="str">
            <v>13.45</v>
          </cell>
          <cell r="E675">
            <v>126211.5</v>
          </cell>
        </row>
        <row r="676">
          <cell r="A676" t="str">
            <v>13.46</v>
          </cell>
          <cell r="B676" t="str">
            <v>VENTANA ALUM.FIJA P.50-20</v>
          </cell>
          <cell r="C676" t="str">
            <v>M2</v>
          </cell>
          <cell r="D676" t="str">
            <v>13.46</v>
          </cell>
          <cell r="E676">
            <v>103211.5</v>
          </cell>
        </row>
        <row r="677">
          <cell r="A677" t="str">
            <v>13.47</v>
          </cell>
          <cell r="B677" t="str">
            <v>VENTANA ALUM.FIJA P.7-44</v>
          </cell>
          <cell r="C677" t="str">
            <v>M2</v>
          </cell>
          <cell r="D677" t="str">
            <v>13.47</v>
          </cell>
          <cell r="E677">
            <v>98211.5</v>
          </cell>
        </row>
        <row r="678">
          <cell r="A678" t="str">
            <v>13.48</v>
          </cell>
          <cell r="B678" t="str">
            <v>VENTANA ALUM.PERSIANA</v>
          </cell>
          <cell r="C678" t="str">
            <v>M2</v>
          </cell>
          <cell r="D678" t="str">
            <v>13.48</v>
          </cell>
          <cell r="E678">
            <v>174058.17499999999</v>
          </cell>
        </row>
        <row r="679">
          <cell r="A679" t="str">
            <v>13.49</v>
          </cell>
          <cell r="B679" t="str">
            <v xml:space="preserve">MARCO ALUM.   LISO </v>
          </cell>
          <cell r="C679" t="str">
            <v>ML</v>
          </cell>
          <cell r="D679" t="str">
            <v>13.49</v>
          </cell>
          <cell r="E679">
            <v>132196.65000000002</v>
          </cell>
        </row>
        <row r="680">
          <cell r="A680" t="str">
            <v>13.50</v>
          </cell>
          <cell r="B680" t="str">
            <v xml:space="preserve">DIV.ALUM.-ACRILICO 50% CORREDIZA </v>
          </cell>
          <cell r="C680" t="str">
            <v>M2</v>
          </cell>
          <cell r="D680" t="str">
            <v>13.50</v>
          </cell>
          <cell r="E680">
            <v>123131.5</v>
          </cell>
        </row>
        <row r="681">
          <cell r="A681" t="str">
            <v>13.51</v>
          </cell>
          <cell r="B681" t="str">
            <v xml:space="preserve">DIV.ALUM.ACRILICO 75% CORREDIZA </v>
          </cell>
          <cell r="C681" t="str">
            <v>M2</v>
          </cell>
          <cell r="D681" t="str">
            <v>13.51</v>
          </cell>
          <cell r="E681">
            <v>126354.5</v>
          </cell>
        </row>
        <row r="682">
          <cell r="A682" t="str">
            <v>13.52</v>
          </cell>
          <cell r="B682" t="str">
            <v>DIV.METALICA BANO L.ACERO INOX C.18</v>
          </cell>
          <cell r="C682" t="str">
            <v>M2</v>
          </cell>
          <cell r="D682" t="str">
            <v>13.52</v>
          </cell>
          <cell r="E682">
            <v>326375.96999999997</v>
          </cell>
        </row>
        <row r="683">
          <cell r="A683" t="str">
            <v>13.53</v>
          </cell>
          <cell r="B683" t="str">
            <v>DIV.METALICA BANO L.GALVIZADA C-20 [E]</v>
          </cell>
          <cell r="C683" t="str">
            <v>M2</v>
          </cell>
          <cell r="D683" t="str">
            <v>13.53</v>
          </cell>
          <cell r="E683">
            <v>214038.1</v>
          </cell>
        </row>
        <row r="684">
          <cell r="A684" t="str">
            <v>13.54</v>
          </cell>
          <cell r="B684" t="str">
            <v>DIV.METALICA BANO LAM.COLD ROLL C.18 LL.</v>
          </cell>
          <cell r="C684" t="str">
            <v>M2</v>
          </cell>
          <cell r="D684" t="str">
            <v>13.54</v>
          </cell>
          <cell r="E684">
            <v>185178.01</v>
          </cell>
        </row>
        <row r="685">
          <cell r="A685" t="str">
            <v>13.55</v>
          </cell>
          <cell r="B685" t="str">
            <v>DIV.METALICA BANO LAMINA COLD ROLL. C-20</v>
          </cell>
          <cell r="C685" t="str">
            <v>M2</v>
          </cell>
          <cell r="D685" t="str">
            <v>13.55</v>
          </cell>
          <cell r="E685">
            <v>173145.64</v>
          </cell>
        </row>
        <row r="686">
          <cell r="A686" t="str">
            <v>13.56</v>
          </cell>
          <cell r="B686" t="str">
            <v>DIV.METALICA BANO LAMINA COLD ROLL. C-22</v>
          </cell>
          <cell r="C686" t="str">
            <v>M2</v>
          </cell>
          <cell r="D686" t="str">
            <v>13.56</v>
          </cell>
          <cell r="E686">
            <v>169966.03</v>
          </cell>
        </row>
        <row r="687">
          <cell r="A687" t="str">
            <v>13.57</v>
          </cell>
          <cell r="B687" t="str">
            <v>DIV.METALICA BANO LAMINA GALVANIZA. C-22</v>
          </cell>
          <cell r="C687" t="str">
            <v>M2</v>
          </cell>
          <cell r="D687" t="str">
            <v>13.57</v>
          </cell>
          <cell r="E687">
            <v>177820.72999999998</v>
          </cell>
        </row>
        <row r="688">
          <cell r="A688">
            <v>14</v>
          </cell>
          <cell r="B688" t="str">
            <v>APARATOS SANITARIOS</v>
          </cell>
          <cell r="C688">
            <v>14</v>
          </cell>
          <cell r="D688">
            <v>14</v>
          </cell>
          <cell r="E688">
            <v>14</v>
          </cell>
        </row>
        <row r="689">
          <cell r="A689" t="str">
            <v>14.1</v>
          </cell>
          <cell r="B689" t="str">
            <v>SUMINISTRO E INSTALACION DUCHA MEZCLADORA GRIV L PRISMA-GALAX (M)</v>
          </cell>
          <cell r="C689" t="str">
            <v>UND</v>
          </cell>
          <cell r="D689" t="str">
            <v>14.1</v>
          </cell>
          <cell r="E689">
            <v>82662.500000000015</v>
          </cell>
        </row>
        <row r="690">
          <cell r="A690" t="str">
            <v>14.2</v>
          </cell>
          <cell r="B690" t="str">
            <v>SUMINISTRO E INSTALACION DUCHA SENCILLA L.PICIS (E)</v>
          </cell>
          <cell r="C690" t="str">
            <v>UND</v>
          </cell>
          <cell r="D690" t="str">
            <v>14.2</v>
          </cell>
          <cell r="E690">
            <v>53662.5</v>
          </cell>
        </row>
        <row r="691">
          <cell r="A691" t="str">
            <v>14.3</v>
          </cell>
          <cell r="B691" t="str">
            <v>SUMINISTRO E INSTALACION COMBO SANITARIO ECONOMICO [S+L+G+I]</v>
          </cell>
          <cell r="C691" t="str">
            <v>JGO</v>
          </cell>
          <cell r="D691" t="str">
            <v>14.3</v>
          </cell>
          <cell r="E691">
            <v>212834.45</v>
          </cell>
        </row>
        <row r="692">
          <cell r="A692" t="str">
            <v>14.4</v>
          </cell>
          <cell r="B692" t="str">
            <v>SUMINISTRO E INSTALACION LAVAMANOS COLGAR LINEA ECONOMICA</v>
          </cell>
          <cell r="C692" t="str">
            <v>UND</v>
          </cell>
          <cell r="D692" t="str">
            <v>14.4</v>
          </cell>
          <cell r="E692">
            <v>70491.3</v>
          </cell>
        </row>
        <row r="693">
          <cell r="A693" t="str">
            <v>14.5</v>
          </cell>
          <cell r="B693" t="str">
            <v>SUMINISTRO E INSTALACION LAVAMANOS COLGAR LINEA MEDIA</v>
          </cell>
          <cell r="C693" t="str">
            <v>UND</v>
          </cell>
          <cell r="D693" t="str">
            <v>14.5</v>
          </cell>
          <cell r="E693">
            <v>95491.3</v>
          </cell>
        </row>
        <row r="694">
          <cell r="A694" t="str">
            <v>14.6</v>
          </cell>
          <cell r="B694" t="str">
            <v>SUMINISTRO E INSTALACION LAVAMANOS COLGAR PEDESTAL LINEA ECONOMICA</v>
          </cell>
          <cell r="C694" t="str">
            <v>JGO</v>
          </cell>
          <cell r="D694" t="str">
            <v>14.6</v>
          </cell>
          <cell r="E694">
            <v>86890.675000000003</v>
          </cell>
        </row>
        <row r="695">
          <cell r="A695" t="str">
            <v>14.7</v>
          </cell>
          <cell r="B695" t="str">
            <v>SUMINISTRO E INSTALACIONLAVAMANOS COLGAR PEDESTAL LINEA MEDIA</v>
          </cell>
          <cell r="C695" t="str">
            <v>JGO</v>
          </cell>
          <cell r="D695" t="str">
            <v>14.7</v>
          </cell>
          <cell r="E695">
            <v>110890.675</v>
          </cell>
        </row>
        <row r="696">
          <cell r="A696" t="str">
            <v>14.8</v>
          </cell>
          <cell r="B696" t="str">
            <v>SUMINISTRO E INSTALACION LAVAMANOS SOBREPONER MEZ.LINEA ECONOMICA</v>
          </cell>
          <cell r="C696" t="str">
            <v>UND</v>
          </cell>
          <cell r="D696" t="str">
            <v>14.8</v>
          </cell>
          <cell r="E696">
            <v>128840.47500000001</v>
          </cell>
        </row>
        <row r="697">
          <cell r="A697" t="str">
            <v>14.9</v>
          </cell>
          <cell r="B697" t="str">
            <v xml:space="preserve"> SUMINISTRO E INSTALACION LAVAMANOS SOBREPONER MEZC.LINEA MEDIA</v>
          </cell>
          <cell r="C697" t="str">
            <v>UND</v>
          </cell>
          <cell r="D697" t="str">
            <v>14.9</v>
          </cell>
          <cell r="E697">
            <v>203012.97500000001</v>
          </cell>
        </row>
        <row r="698">
          <cell r="A698" t="str">
            <v>14.10</v>
          </cell>
          <cell r="B698" t="str">
            <v xml:space="preserve"> SUMINISTRO E INSTALACION ORINAL MEDIANO</v>
          </cell>
          <cell r="C698" t="str">
            <v>UND</v>
          </cell>
          <cell r="D698" t="str">
            <v>14.10</v>
          </cell>
          <cell r="E698">
            <v>162360</v>
          </cell>
        </row>
        <row r="699">
          <cell r="A699" t="str">
            <v>14.11</v>
          </cell>
          <cell r="B699" t="str">
            <v xml:space="preserve"> SUMINISTRO E INSTALACION ORINAL PEQUENO</v>
          </cell>
          <cell r="C699" t="str">
            <v>UND</v>
          </cell>
          <cell r="D699" t="str">
            <v>14.11</v>
          </cell>
          <cell r="E699">
            <v>125628.8</v>
          </cell>
        </row>
        <row r="700">
          <cell r="A700" t="str">
            <v>14.12</v>
          </cell>
          <cell r="B700" t="str">
            <v>INSTALACION APARATO SANITARIO</v>
          </cell>
          <cell r="C700" t="str">
            <v>UND</v>
          </cell>
          <cell r="D700" t="str">
            <v>14.12</v>
          </cell>
          <cell r="E700">
            <v>19059.375</v>
          </cell>
        </row>
        <row r="701">
          <cell r="A701" t="str">
            <v>14.13</v>
          </cell>
          <cell r="B701" t="str">
            <v xml:space="preserve"> SUMINISTRO E INSTALACION CALENTADOR AGUA</v>
          </cell>
          <cell r="C701" t="str">
            <v>UND</v>
          </cell>
          <cell r="D701" t="str">
            <v>14.13</v>
          </cell>
          <cell r="E701">
            <v>1090650</v>
          </cell>
        </row>
        <row r="702">
          <cell r="A702" t="str">
            <v>14.14</v>
          </cell>
          <cell r="B702" t="str">
            <v xml:space="preserve"> SUMINISTRO E INSTALACION INCRUSTACION CERAMICA</v>
          </cell>
          <cell r="C702" t="str">
            <v>UND</v>
          </cell>
          <cell r="D702" t="str">
            <v>14.14</v>
          </cell>
          <cell r="E702">
            <v>51848.675000000003</v>
          </cell>
        </row>
        <row r="703">
          <cell r="A703" t="str">
            <v>14.15</v>
          </cell>
          <cell r="B703" t="str">
            <v xml:space="preserve"> SUMINISTRO E INSTALACION LAVAMANOS COLGAR</v>
          </cell>
          <cell r="C703" t="str">
            <v>UND</v>
          </cell>
          <cell r="D703" t="str">
            <v>14.15</v>
          </cell>
          <cell r="E703">
            <v>70023.3</v>
          </cell>
        </row>
        <row r="704">
          <cell r="A704" t="str">
            <v>14.16</v>
          </cell>
          <cell r="B704" t="str">
            <v xml:space="preserve"> SUMINISTRO E INSTALACION SANITARIO</v>
          </cell>
          <cell r="C704" t="str">
            <v>UND</v>
          </cell>
          <cell r="D704" t="str">
            <v>14.16</v>
          </cell>
          <cell r="E704">
            <v>136059.375</v>
          </cell>
        </row>
        <row r="705">
          <cell r="A705" t="str">
            <v>14.17</v>
          </cell>
          <cell r="B705" t="str">
            <v xml:space="preserve"> APARATOS SANITARIOS BAJO CONSUMO CON VALVULA ANTIVANDALICA</v>
          </cell>
          <cell r="C705" t="str">
            <v>UND</v>
          </cell>
          <cell r="D705" t="str">
            <v>14.17</v>
          </cell>
          <cell r="E705">
            <v>547259</v>
          </cell>
        </row>
        <row r="706">
          <cell r="A706" t="str">
            <v>14.18</v>
          </cell>
          <cell r="B706" t="str">
            <v xml:space="preserve"> SUMINISTRO E INSTLACION DE SECADOR ELECTRICO PARA MANOS, AUTOMATICO (MANOS LIBRES)</v>
          </cell>
          <cell r="C706" t="str">
            <v>UND</v>
          </cell>
          <cell r="D706" t="str">
            <v>14.18</v>
          </cell>
          <cell r="E706">
            <v>412662.5</v>
          </cell>
        </row>
        <row r="707">
          <cell r="A707" t="str">
            <v>14.19</v>
          </cell>
          <cell r="B707" t="str">
            <v xml:space="preserve"> SUMINISTRO E INSTALACION SANITARIO INFANTIL CORONA</v>
          </cell>
          <cell r="C707" t="str">
            <v>JGO</v>
          </cell>
          <cell r="D707" t="str">
            <v>14.19</v>
          </cell>
          <cell r="E707">
            <v>352265</v>
          </cell>
        </row>
        <row r="708">
          <cell r="A708" t="str">
            <v>14.20</v>
          </cell>
          <cell r="B708" t="str">
            <v xml:space="preserve"> SUMINISTRO E INSTALACION SANITARIO LINEA ECONOMICA </v>
          </cell>
          <cell r="C708" t="str">
            <v>JGO</v>
          </cell>
          <cell r="D708" t="str">
            <v>14.20</v>
          </cell>
          <cell r="E708">
            <v>142724.99999999997</v>
          </cell>
        </row>
        <row r="709">
          <cell r="A709" t="str">
            <v>14.21</v>
          </cell>
          <cell r="B709" t="str">
            <v xml:space="preserve"> SUMINISTRO E INSTALACION SANITARIO LINEA MEDIA </v>
          </cell>
          <cell r="C709" t="str">
            <v>JGO</v>
          </cell>
          <cell r="D709" t="str">
            <v>14.21</v>
          </cell>
          <cell r="E709">
            <v>224725</v>
          </cell>
        </row>
        <row r="710">
          <cell r="A710">
            <v>15</v>
          </cell>
          <cell r="B710" t="str">
            <v>VIDRIOS Y CERRADURAS</v>
          </cell>
          <cell r="C710">
            <v>15</v>
          </cell>
          <cell r="D710">
            <v>15</v>
          </cell>
          <cell r="E710">
            <v>15</v>
          </cell>
        </row>
        <row r="711">
          <cell r="A711" t="str">
            <v>15.1</v>
          </cell>
          <cell r="B711" t="str">
            <v>CANTONERA ELECTRICA</v>
          </cell>
          <cell r="C711" t="str">
            <v>UND</v>
          </cell>
          <cell r="D711" t="str">
            <v>15.1</v>
          </cell>
          <cell r="E711">
            <v>120597</v>
          </cell>
        </row>
        <row r="712">
          <cell r="A712" t="str">
            <v>15.2</v>
          </cell>
          <cell r="B712" t="str">
            <v>CERRADURA SAFE ENTRADA (CILIN)</v>
          </cell>
          <cell r="C712" t="str">
            <v>UND</v>
          </cell>
          <cell r="D712" t="str">
            <v>15.2</v>
          </cell>
          <cell r="E712">
            <v>132662.5</v>
          </cell>
        </row>
        <row r="713">
          <cell r="A713" t="str">
            <v>15.3</v>
          </cell>
          <cell r="B713" t="str">
            <v>CERRADURA SAFE PICO-LORO PTA.ALUM</v>
          </cell>
          <cell r="C713" t="str">
            <v>UND</v>
          </cell>
          <cell r="D713" t="str">
            <v>15.3</v>
          </cell>
          <cell r="E713">
            <v>47969.499999999993</v>
          </cell>
        </row>
        <row r="714">
          <cell r="A714" t="str">
            <v>15.4</v>
          </cell>
          <cell r="B714" t="str">
            <v>CERRADURA SCHLAGE ENTRADA APTO.</v>
          </cell>
          <cell r="C714" t="str">
            <v>UND</v>
          </cell>
          <cell r="D714" t="str">
            <v>15.4</v>
          </cell>
          <cell r="E714">
            <v>62070.5</v>
          </cell>
        </row>
        <row r="715">
          <cell r="A715" t="str">
            <v>15.5</v>
          </cell>
          <cell r="B715" t="str">
            <v>CERRADURA YALE 1/4 DE VUELTA</v>
          </cell>
          <cell r="C715" t="str">
            <v>UND</v>
          </cell>
          <cell r="D715" t="str">
            <v>15.5</v>
          </cell>
          <cell r="E715">
            <v>85389.500000000015</v>
          </cell>
        </row>
        <row r="716">
          <cell r="A716" t="str">
            <v>15.6</v>
          </cell>
          <cell r="B716" t="str">
            <v>CERRADURA YALE TRES VUELTAS</v>
          </cell>
          <cell r="C716" t="str">
            <v>UND</v>
          </cell>
          <cell r="D716" t="str">
            <v>15.6</v>
          </cell>
          <cell r="E716">
            <v>101758.5</v>
          </cell>
        </row>
        <row r="717">
          <cell r="A717" t="str">
            <v>15.7</v>
          </cell>
          <cell r="B717" t="str">
            <v>CERROJO SCHLAGE SEGURIDAD 1/4 DE VUELTA</v>
          </cell>
          <cell r="C717" t="str">
            <v>UND</v>
          </cell>
          <cell r="D717" t="str">
            <v>15.7</v>
          </cell>
          <cell r="E717">
            <v>62927.5</v>
          </cell>
        </row>
        <row r="718">
          <cell r="A718" t="str">
            <v>15.8</v>
          </cell>
          <cell r="B718" t="str">
            <v>MANIJA METALICA</v>
          </cell>
          <cell r="C718" t="str">
            <v>UND</v>
          </cell>
          <cell r="D718" t="str">
            <v>15.8</v>
          </cell>
          <cell r="E718">
            <v>21755.5</v>
          </cell>
        </row>
        <row r="719">
          <cell r="A719" t="str">
            <v>15.9</v>
          </cell>
          <cell r="B719" t="str">
            <v>PIVOTE AEREO MARCO PUERTA VAIVEN</v>
          </cell>
          <cell r="C719" t="str">
            <v>UND</v>
          </cell>
          <cell r="D719" t="str">
            <v>15.9</v>
          </cell>
          <cell r="E719">
            <v>51996.875</v>
          </cell>
        </row>
        <row r="720">
          <cell r="A720" t="str">
            <v>15.10</v>
          </cell>
          <cell r="B720" t="str">
            <v>TOPE PARA PUERTA</v>
          </cell>
          <cell r="C720" t="str">
            <v>UND</v>
          </cell>
          <cell r="D720" t="str">
            <v>15.10</v>
          </cell>
          <cell r="E720">
            <v>5548.5</v>
          </cell>
        </row>
        <row r="721">
          <cell r="A721" t="str">
            <v>15.11</v>
          </cell>
          <cell r="B721" t="str">
            <v>PIVOTE AEREO MARCO LISO PUERTA VAIVEN</v>
          </cell>
          <cell r="C721" t="str">
            <v>UND</v>
          </cell>
          <cell r="D721" t="str">
            <v>15.11</v>
          </cell>
          <cell r="E721">
            <v>61996.875</v>
          </cell>
        </row>
        <row r="722">
          <cell r="A722" t="str">
            <v>15.12</v>
          </cell>
          <cell r="B722" t="str">
            <v>CERRADURA SAFE ALCOBA [CILIN]</v>
          </cell>
          <cell r="C722" t="str">
            <v>UND</v>
          </cell>
          <cell r="D722" t="str">
            <v>15.12</v>
          </cell>
          <cell r="E722">
            <v>42662.499999999993</v>
          </cell>
        </row>
        <row r="723">
          <cell r="A723" t="str">
            <v>15.13</v>
          </cell>
          <cell r="B723" t="str">
            <v>CERRADURA SCHLAGE ALCOBA MOD. BELL WOOD</v>
          </cell>
          <cell r="C723" t="str">
            <v>UND</v>
          </cell>
          <cell r="D723" t="str">
            <v>15.13</v>
          </cell>
          <cell r="E723">
            <v>44992.499999999993</v>
          </cell>
        </row>
        <row r="724">
          <cell r="A724" t="str">
            <v>15.14</v>
          </cell>
          <cell r="B724" t="str">
            <v>CERRADURA YALE ALCOBA REF.5304 C/P</v>
          </cell>
          <cell r="C724" t="str">
            <v>UND</v>
          </cell>
          <cell r="D724" t="str">
            <v>15.14</v>
          </cell>
          <cell r="E724">
            <v>75472.5</v>
          </cell>
        </row>
        <row r="725">
          <cell r="A725" t="str">
            <v>15.15</v>
          </cell>
          <cell r="B725" t="str">
            <v>BLOQUE VIDRIO 19X19X08 CM COLOR ( INSOLUX)</v>
          </cell>
          <cell r="C725" t="str">
            <v>M2</v>
          </cell>
          <cell r="D725" t="str">
            <v>15.15</v>
          </cell>
          <cell r="E725">
            <v>269233.125</v>
          </cell>
        </row>
        <row r="726">
          <cell r="A726" t="str">
            <v>15.16</v>
          </cell>
          <cell r="B726" t="str">
            <v>BLOQUE VIDRIO 19x19x08 CM (INSOLUX)</v>
          </cell>
          <cell r="C726" t="str">
            <v>M2</v>
          </cell>
          <cell r="D726" t="str">
            <v>15.16</v>
          </cell>
          <cell r="E726">
            <v>185233.125</v>
          </cell>
        </row>
        <row r="727">
          <cell r="A727" t="str">
            <v>15.17</v>
          </cell>
          <cell r="B727" t="str">
            <v>VIDRIO BRONCE ANTISOL 4 MM</v>
          </cell>
          <cell r="C727" t="str">
            <v>M2</v>
          </cell>
          <cell r="D727" t="str">
            <v>15.17</v>
          </cell>
          <cell r="E727">
            <v>36493.400000000009</v>
          </cell>
        </row>
        <row r="728">
          <cell r="A728" t="str">
            <v>15.18</v>
          </cell>
          <cell r="B728" t="str">
            <v>VIDRIO ESMERILADO DE 4MM</v>
          </cell>
          <cell r="C728" t="str">
            <v>M2</v>
          </cell>
          <cell r="D728" t="str">
            <v>15.18</v>
          </cell>
          <cell r="E728">
            <v>40439.300000000003</v>
          </cell>
        </row>
        <row r="729">
          <cell r="A729" t="str">
            <v>15.19</v>
          </cell>
          <cell r="B729" t="str">
            <v>VIDRIO ESMERILADO DE 5MM</v>
          </cell>
          <cell r="C729" t="str">
            <v>M2</v>
          </cell>
          <cell r="D729" t="str">
            <v>15.19</v>
          </cell>
          <cell r="E729">
            <v>41921.900000000009</v>
          </cell>
        </row>
        <row r="730">
          <cell r="A730" t="str">
            <v>15.20</v>
          </cell>
          <cell r="B730" t="str">
            <v>VIDRIO ESMERILADO DE 6MM</v>
          </cell>
          <cell r="C730" t="str">
            <v>M2</v>
          </cell>
          <cell r="D730" t="str">
            <v>15.20</v>
          </cell>
          <cell r="E730">
            <v>49355.900000000009</v>
          </cell>
        </row>
        <row r="731">
          <cell r="A731" t="str">
            <v>15.21</v>
          </cell>
          <cell r="B731" t="str">
            <v>VIDRIO LAMINADO BRONCE 7 MM</v>
          </cell>
          <cell r="C731" t="str">
            <v>M2</v>
          </cell>
          <cell r="D731" t="str">
            <v>15.21</v>
          </cell>
          <cell r="E731">
            <v>137862.15</v>
          </cell>
        </row>
        <row r="732">
          <cell r="A732" t="str">
            <v>15.22</v>
          </cell>
          <cell r="B732" t="str">
            <v>VIDRIO LAMINADO BRONCE 8 MM</v>
          </cell>
          <cell r="C732" t="str">
            <v>M2</v>
          </cell>
          <cell r="D732" t="str">
            <v>15.22</v>
          </cell>
          <cell r="E732">
            <v>148801.52500000002</v>
          </cell>
        </row>
        <row r="733">
          <cell r="A733" t="str">
            <v>15.23</v>
          </cell>
          <cell r="B733" t="str">
            <v>VIDRIO LAMINADO BRONCE 10 MM</v>
          </cell>
          <cell r="C733" t="str">
            <v>M2</v>
          </cell>
          <cell r="D733" t="str">
            <v>15.23</v>
          </cell>
          <cell r="E733">
            <v>170308.49615384615</v>
          </cell>
        </row>
        <row r="734">
          <cell r="A734" t="str">
            <v>15.24</v>
          </cell>
          <cell r="B734" t="str">
            <v>VIDRIO LAMINADO INCOLORO 6 MM</v>
          </cell>
          <cell r="C734" t="str">
            <v>M2</v>
          </cell>
          <cell r="D734" t="str">
            <v>15.24</v>
          </cell>
          <cell r="E734">
            <v>101008.49615384614</v>
          </cell>
        </row>
        <row r="735">
          <cell r="A735" t="str">
            <v>15.25</v>
          </cell>
          <cell r="B735" t="str">
            <v>VIDRIO LAMINADO INCOLORO 7 MM</v>
          </cell>
          <cell r="C735" t="str">
            <v>M2</v>
          </cell>
          <cell r="D735" t="str">
            <v>15.25</v>
          </cell>
          <cell r="E735">
            <v>114658.49615384614</v>
          </cell>
        </row>
        <row r="736">
          <cell r="A736" t="str">
            <v>15.26</v>
          </cell>
          <cell r="B736" t="str">
            <v>VIDRIO LAMINADO INCOLORO 8 MM</v>
          </cell>
          <cell r="C736" t="str">
            <v>M2</v>
          </cell>
          <cell r="D736" t="str">
            <v>15.26</v>
          </cell>
          <cell r="E736">
            <v>128899.96250000001</v>
          </cell>
        </row>
        <row r="737">
          <cell r="A737" t="str">
            <v>15.27</v>
          </cell>
          <cell r="B737" t="str">
            <v>VIDRIO LAMINADO INCOLORO 10 MM</v>
          </cell>
          <cell r="C737" t="str">
            <v>M2</v>
          </cell>
          <cell r="D737" t="str">
            <v>15.27</v>
          </cell>
          <cell r="E737">
            <v>166137.77499999999</v>
          </cell>
        </row>
        <row r="738">
          <cell r="A738" t="str">
            <v>15.28</v>
          </cell>
          <cell r="B738" t="str">
            <v>VIDRIO MARTILLADO 4 MM</v>
          </cell>
          <cell r="C738" t="str">
            <v>M2</v>
          </cell>
          <cell r="D738" t="str">
            <v>15.28</v>
          </cell>
          <cell r="E738">
            <v>34734.65</v>
          </cell>
        </row>
        <row r="739">
          <cell r="A739" t="str">
            <v>15.29</v>
          </cell>
          <cell r="B739" t="str">
            <v>VIDRIO TEMPLADO BRONCE 4 MM</v>
          </cell>
          <cell r="C739" t="str">
            <v>M2</v>
          </cell>
          <cell r="D739" t="str">
            <v>15.29</v>
          </cell>
          <cell r="E739">
            <v>123342.39999999999</v>
          </cell>
        </row>
        <row r="740">
          <cell r="A740" t="str">
            <v>15.30</v>
          </cell>
          <cell r="B740" t="str">
            <v>VIDRIO TEMPLADO BRONCE 5 MM</v>
          </cell>
          <cell r="C740" t="str">
            <v>M2</v>
          </cell>
          <cell r="D740" t="str">
            <v>15.30</v>
          </cell>
          <cell r="E740">
            <v>133842.4</v>
          </cell>
        </row>
        <row r="741">
          <cell r="A741" t="str">
            <v>15.31</v>
          </cell>
          <cell r="B741" t="str">
            <v>VIDRIO TEMPLADO BRONCE 6 MM</v>
          </cell>
          <cell r="C741" t="str">
            <v>M2</v>
          </cell>
          <cell r="D741" t="str">
            <v>15.31</v>
          </cell>
          <cell r="E741">
            <v>160092.4</v>
          </cell>
        </row>
        <row r="742">
          <cell r="A742" t="str">
            <v>15.32</v>
          </cell>
          <cell r="B742" t="str">
            <v>VIDRIO TEMPLADO BRONCE 8 MM</v>
          </cell>
          <cell r="C742" t="str">
            <v>M2</v>
          </cell>
          <cell r="D742" t="str">
            <v>15.32</v>
          </cell>
          <cell r="E742">
            <v>206292.4</v>
          </cell>
        </row>
        <row r="743">
          <cell r="A743" t="str">
            <v>15.33</v>
          </cell>
          <cell r="B743" t="str">
            <v>VIDRIO TEMPLADO BRONCE 10 MM</v>
          </cell>
          <cell r="C743" t="str">
            <v>M2</v>
          </cell>
          <cell r="D743" t="str">
            <v>15.33</v>
          </cell>
          <cell r="E743">
            <v>270342.40000000002</v>
          </cell>
        </row>
        <row r="744">
          <cell r="A744" t="str">
            <v>15.34</v>
          </cell>
          <cell r="B744" t="str">
            <v>VIDRIO TEMPLADO INCOLORO 4 MM</v>
          </cell>
          <cell r="C744" t="str">
            <v>M2</v>
          </cell>
          <cell r="D744" t="str">
            <v>15.34</v>
          </cell>
          <cell r="E744">
            <v>118092.4</v>
          </cell>
        </row>
        <row r="745">
          <cell r="A745" t="str">
            <v>15.35</v>
          </cell>
          <cell r="B745" t="str">
            <v>VIDRIO TEMPLADO INCOLORO 5 MM</v>
          </cell>
          <cell r="C745" t="str">
            <v>M2</v>
          </cell>
          <cell r="D745" t="str">
            <v>15.35</v>
          </cell>
          <cell r="E745">
            <v>128592.4</v>
          </cell>
        </row>
        <row r="746">
          <cell r="A746" t="str">
            <v>15.36</v>
          </cell>
          <cell r="B746" t="str">
            <v>VIDRIO TEMPLADO INCOLORO 6 MM</v>
          </cell>
          <cell r="C746" t="str">
            <v>M2</v>
          </cell>
          <cell r="D746" t="str">
            <v>15.36</v>
          </cell>
          <cell r="E746">
            <v>152742.39999999999</v>
          </cell>
        </row>
        <row r="747">
          <cell r="A747" t="str">
            <v>15.37</v>
          </cell>
          <cell r="B747" t="str">
            <v>VIDRIO TEMPLADO INCOLORO 8 MM</v>
          </cell>
          <cell r="C747" t="str">
            <v>M2</v>
          </cell>
          <cell r="D747" t="str">
            <v>15.37</v>
          </cell>
          <cell r="E747">
            <v>196842.4</v>
          </cell>
        </row>
        <row r="748">
          <cell r="A748" t="str">
            <v>15.38</v>
          </cell>
          <cell r="B748" t="str">
            <v>VIDRIO TEMPLADO INCOLORO 10 MM</v>
          </cell>
          <cell r="C748" t="str">
            <v>M2</v>
          </cell>
          <cell r="D748" t="str">
            <v>15.38</v>
          </cell>
          <cell r="E748">
            <v>259842.4</v>
          </cell>
        </row>
        <row r="749">
          <cell r="A749" t="str">
            <v>15.39</v>
          </cell>
          <cell r="B749" t="str">
            <v>VIDRIO TRANSPARENTE 3 MM</v>
          </cell>
          <cell r="C749" t="str">
            <v>M2</v>
          </cell>
          <cell r="D749" t="str">
            <v>15.39</v>
          </cell>
          <cell r="E749">
            <v>11293.400000000001</v>
          </cell>
        </row>
        <row r="750">
          <cell r="A750" t="str">
            <v>15.40</v>
          </cell>
          <cell r="B750" t="str">
            <v>VIDRIO TRANSPARENTE 4 MM</v>
          </cell>
          <cell r="C750" t="str">
            <v>M2</v>
          </cell>
          <cell r="D750" t="str">
            <v>15.40</v>
          </cell>
          <cell r="E750">
            <v>12343.400000000001</v>
          </cell>
        </row>
        <row r="751">
          <cell r="A751" t="str">
            <v>15.41</v>
          </cell>
          <cell r="B751" t="str">
            <v>VIDRIO TRANSPARENTE 5 MM</v>
          </cell>
          <cell r="C751" t="str">
            <v>M2</v>
          </cell>
          <cell r="D751" t="str">
            <v>15.41</v>
          </cell>
          <cell r="E751">
            <v>13393.400000000001</v>
          </cell>
        </row>
        <row r="752">
          <cell r="A752" t="str">
            <v>15.42</v>
          </cell>
          <cell r="B752" t="str">
            <v>VIDRIO TRANSPARENTE 6 MM</v>
          </cell>
          <cell r="C752" t="str">
            <v>M2</v>
          </cell>
          <cell r="D752" t="str">
            <v>15.42</v>
          </cell>
          <cell r="E752">
            <v>15140.707692307693</v>
          </cell>
        </row>
        <row r="753">
          <cell r="A753" t="str">
            <v>15.43</v>
          </cell>
          <cell r="B753" t="str">
            <v>ESPEJO CLARO DE 3MM</v>
          </cell>
          <cell r="C753" t="str">
            <v>M2</v>
          </cell>
          <cell r="D753" t="str">
            <v>15.43</v>
          </cell>
          <cell r="E753">
            <v>36493.400000000009</v>
          </cell>
        </row>
        <row r="754">
          <cell r="A754" t="str">
            <v>15.44</v>
          </cell>
          <cell r="B754" t="str">
            <v>ESPEJO CLARO DE 4 MM</v>
          </cell>
          <cell r="C754" t="str">
            <v>M2</v>
          </cell>
          <cell r="D754" t="str">
            <v>15.44</v>
          </cell>
          <cell r="E754">
            <v>52243.400000000009</v>
          </cell>
        </row>
        <row r="755">
          <cell r="A755" t="str">
            <v>15.45</v>
          </cell>
          <cell r="B755" t="str">
            <v>INSTALACION ESPEJO</v>
          </cell>
          <cell r="C755" t="str">
            <v>M2</v>
          </cell>
          <cell r="D755" t="str">
            <v>15.45</v>
          </cell>
          <cell r="E755">
            <v>4993.4000000000005</v>
          </cell>
        </row>
        <row r="756">
          <cell r="A756">
            <v>16</v>
          </cell>
          <cell r="B756" t="str">
            <v>OBRAS EXTERIORES</v>
          </cell>
          <cell r="C756">
            <v>16</v>
          </cell>
          <cell r="D756">
            <v>16</v>
          </cell>
          <cell r="E756">
            <v>16</v>
          </cell>
        </row>
        <row r="757">
          <cell r="A757" t="str">
            <v>16.1</v>
          </cell>
          <cell r="B757" t="str">
            <v>ARBOL PINO - EUCALIPTO H= 30- 50CM</v>
          </cell>
          <cell r="C757" t="str">
            <v>UND</v>
          </cell>
          <cell r="D757" t="str">
            <v>16.1</v>
          </cell>
          <cell r="E757">
            <v>7087.1</v>
          </cell>
        </row>
        <row r="758">
          <cell r="A758" t="str">
            <v>16.2</v>
          </cell>
          <cell r="B758" t="str">
            <v xml:space="preserve"> LAVADA DE FACHADA EN LADRILLO A LA VISTA</v>
          </cell>
          <cell r="C758" t="str">
            <v>M2</v>
          </cell>
          <cell r="D758" t="str">
            <v>16.2</v>
          </cell>
          <cell r="E758">
            <v>13457.916666666668</v>
          </cell>
        </row>
        <row r="759">
          <cell r="A759" t="str">
            <v>16.3</v>
          </cell>
          <cell r="B759" t="str">
            <v>COLOCACION PRADO EXISTENTE</v>
          </cell>
          <cell r="C759" t="str">
            <v>M2</v>
          </cell>
          <cell r="D759" t="str">
            <v>16.3</v>
          </cell>
          <cell r="E759">
            <v>21597.75</v>
          </cell>
        </row>
        <row r="760">
          <cell r="A760" t="str">
            <v>16.4</v>
          </cell>
          <cell r="B760" t="str">
            <v>TIERRA NEGRA PARA NIVELACION</v>
          </cell>
          <cell r="C760" t="str">
            <v>M3</v>
          </cell>
          <cell r="D760" t="str">
            <v>16.4</v>
          </cell>
          <cell r="E760">
            <v>73869.375</v>
          </cell>
        </row>
        <row r="761">
          <cell r="A761" t="str">
            <v>16.5</v>
          </cell>
          <cell r="B761" t="str">
            <v>CONCRETO ESTRIADO RAMPAS 2500 PSI</v>
          </cell>
          <cell r="C761" t="str">
            <v>M2</v>
          </cell>
          <cell r="D761" t="str">
            <v>16.5</v>
          </cell>
          <cell r="E761">
            <v>76204.675000000003</v>
          </cell>
        </row>
        <row r="762">
          <cell r="A762" t="str">
            <v>16.6</v>
          </cell>
          <cell r="B762" t="str">
            <v>PISO EN GRAMA INCL. TIERRA NEGRA</v>
          </cell>
          <cell r="C762" t="str">
            <v>M2</v>
          </cell>
          <cell r="D762" t="str">
            <v>16.6</v>
          </cell>
          <cell r="E762">
            <v>41836.875</v>
          </cell>
        </row>
        <row r="763">
          <cell r="A763" t="str">
            <v>16.7</v>
          </cell>
          <cell r="B763" t="str">
            <v>ASEO GENERAL PARA ENTREGA</v>
          </cell>
          <cell r="C763" t="str">
            <v>M2</v>
          </cell>
          <cell r="D763" t="str">
            <v>16.7</v>
          </cell>
          <cell r="E763">
            <v>3931.1</v>
          </cell>
        </row>
        <row r="764">
          <cell r="A764">
            <v>17</v>
          </cell>
          <cell r="B764" t="str">
            <v>INSTALACIONES DEPORTIVAS</v>
          </cell>
          <cell r="C764">
            <v>17</v>
          </cell>
          <cell r="D764">
            <v>17</v>
          </cell>
          <cell r="E764">
            <v>17</v>
          </cell>
        </row>
        <row r="765">
          <cell r="A765" t="str">
            <v>17.1</v>
          </cell>
          <cell r="B765" t="str">
            <v>CANCHA MULTIPLE TUBO AGUA NEGRA TIPO PESADO 2" INCLUYE TABLERO</v>
          </cell>
          <cell r="C765" t="str">
            <v>JGO</v>
          </cell>
          <cell r="D765" t="str">
            <v>17.1</v>
          </cell>
          <cell r="E765">
            <v>3738869.5</v>
          </cell>
        </row>
        <row r="766">
          <cell r="A766" t="str">
            <v>17.2</v>
          </cell>
          <cell r="B766" t="str">
            <v>ACRÍLICO 10 MM DE ANCLAR AL PISO</v>
          </cell>
          <cell r="C766" t="str">
            <v>JGO</v>
          </cell>
          <cell r="D766" t="str">
            <v>17.2</v>
          </cell>
          <cell r="E766">
            <v>359332.25</v>
          </cell>
        </row>
        <row r="767">
          <cell r="A767" t="str">
            <v>17.3</v>
          </cell>
          <cell r="B767" t="str">
            <v>CANCHA MULTIPLE TUBO AGUA NEGRA TIPO PESADO 2" INCLUYE TABLERO</v>
          </cell>
          <cell r="C767" t="str">
            <v>JGO</v>
          </cell>
          <cell r="D767" t="str">
            <v>17.3</v>
          </cell>
          <cell r="E767">
            <v>3786266.5</v>
          </cell>
        </row>
        <row r="768">
          <cell r="A768" t="str">
            <v>17.4</v>
          </cell>
          <cell r="B768" t="str">
            <v>CANCHA PARA SOLO BALONCESTO DE ANCLAR AL PISO</v>
          </cell>
          <cell r="C768" t="str">
            <v>JGO</v>
          </cell>
          <cell r="D768" t="str">
            <v>17.4</v>
          </cell>
          <cell r="E768">
            <v>3458069.5</v>
          </cell>
        </row>
        <row r="769">
          <cell r="A769" t="str">
            <v>17.5</v>
          </cell>
          <cell r="B769" t="str">
            <v>CANCHA PARA SOLO BALONCESTO C/ RODACHINES Y CILINDRO</v>
          </cell>
          <cell r="C769" t="str">
            <v>JGO</v>
          </cell>
          <cell r="D769" t="str">
            <v>17.5</v>
          </cell>
          <cell r="E769">
            <v>3293891.5000000005</v>
          </cell>
        </row>
        <row r="770">
          <cell r="A770" t="str">
            <v>17.6</v>
          </cell>
          <cell r="B770" t="str">
            <v>CANCHA PARA MICROFUTBOL</v>
          </cell>
          <cell r="C770" t="str">
            <v>JGO</v>
          </cell>
          <cell r="D770" t="str">
            <v>17.6</v>
          </cell>
          <cell r="E770">
            <v>1437866.25</v>
          </cell>
        </row>
        <row r="771">
          <cell r="A771" t="str">
            <v>17.7</v>
          </cell>
          <cell r="B771" t="str">
            <v>CANCHA PARA MINIBALONCESTO Y MINIFUTBOL</v>
          </cell>
          <cell r="C771" t="str">
            <v>UND</v>
          </cell>
          <cell r="D771" t="str">
            <v>17.7</v>
          </cell>
          <cell r="E771">
            <v>3436080</v>
          </cell>
        </row>
        <row r="772">
          <cell r="A772" t="str">
            <v>17.8</v>
          </cell>
          <cell r="B772" t="str">
            <v>DEMARCACIÓN CON PINTURA TIPO TRÁFICO E=0.08 M</v>
          </cell>
          <cell r="C772" t="str">
            <v>ML</v>
          </cell>
          <cell r="D772" t="str">
            <v>17.8</v>
          </cell>
          <cell r="E772">
            <v>3982.5</v>
          </cell>
        </row>
        <row r="773">
          <cell r="A773">
            <v>18</v>
          </cell>
          <cell r="B773" t="str">
            <v>PISOS EN ADOQUINES Y EN LOSETAS</v>
          </cell>
          <cell r="C773">
            <v>18</v>
          </cell>
          <cell r="D773">
            <v>18</v>
          </cell>
          <cell r="E773">
            <v>18</v>
          </cell>
        </row>
        <row r="774">
          <cell r="A774" t="str">
            <v>18.1</v>
          </cell>
          <cell r="B774" t="str">
            <v>CENEFA EN ADOQUIN DE ARCILLA a=6cm( suministro einstalacion . No incluye material de base)</v>
          </cell>
          <cell r="C774" t="str">
            <v>ML</v>
          </cell>
          <cell r="D774" t="str">
            <v>18.1</v>
          </cell>
          <cell r="E774">
            <v>9869.5</v>
          </cell>
        </row>
        <row r="775">
          <cell r="A775" t="str">
            <v>18.2</v>
          </cell>
          <cell r="B775" t="str">
            <v>CONTENEDOR DE RAICES TIPO B20 (TIPO A)(1.2*1.2*1m. Incluye suministro , construccion y filro de gravilla. No incluye tierra)</v>
          </cell>
          <cell r="C775" t="str">
            <v>UND</v>
          </cell>
          <cell r="D775" t="str">
            <v>18.2</v>
          </cell>
          <cell r="E775">
            <v>533234.35714285716</v>
          </cell>
        </row>
        <row r="776">
          <cell r="A776" t="str">
            <v>18.3</v>
          </cell>
          <cell r="B776" t="str">
            <v>CONTENEDOR DE RAICES TIPO B25 (TIPO A)(1.2*1.2*1m. Incluye suministro , construccion y filro de gravilla. No incluye tierra)</v>
          </cell>
          <cell r="C776" t="str">
            <v>UND</v>
          </cell>
          <cell r="D776" t="str">
            <v>18.3</v>
          </cell>
          <cell r="E776">
            <v>533234.35714285716</v>
          </cell>
        </row>
        <row r="777">
          <cell r="A777" t="str">
            <v>18.4</v>
          </cell>
          <cell r="B777" t="str">
            <v>PISO EN ADOQUIN DE ARCILLA 20*10*6 cm (suministro e instalacion. Incluye base 3 cm arena nivelacion y arena de sella)</v>
          </cell>
          <cell r="C777" t="str">
            <v>M2</v>
          </cell>
          <cell r="D777" t="str">
            <v>18.4</v>
          </cell>
          <cell r="E777">
            <v>57709.25</v>
          </cell>
        </row>
        <row r="778">
          <cell r="A778" t="str">
            <v>18.5</v>
          </cell>
          <cell r="B778" t="str">
            <v>PISO EN ADOQUIN DE ARCILLA 26*6*6 cm (suministro e instalacion. Incluye base 3 cm arena nivelacion y arena de sella)</v>
          </cell>
          <cell r="C778" t="str">
            <v>M2</v>
          </cell>
          <cell r="D778" t="str">
            <v>18.5</v>
          </cell>
          <cell r="E778">
            <v>74634.25</v>
          </cell>
        </row>
        <row r="779">
          <cell r="A779" t="str">
            <v>18.6</v>
          </cell>
          <cell r="B779" t="str">
            <v>PISO EN ADOQUIN DE CONCRETO  A25 20*10*6 cm (suministro e instalacion. Incluye base 3 cm arena nivelacion y arena de sella)</v>
          </cell>
          <cell r="C779" t="str">
            <v>M2</v>
          </cell>
          <cell r="D779" t="str">
            <v>18.6</v>
          </cell>
          <cell r="E779">
            <v>64384.25</v>
          </cell>
        </row>
        <row r="780">
          <cell r="A780" t="str">
            <v>18.7</v>
          </cell>
          <cell r="B780" t="str">
            <v>PISO EN LOSETA PREFABRICADA A30 (suministro e instalacion. Incluye base 4cm arena nivelacion y arena de sello)</v>
          </cell>
          <cell r="C780" t="str">
            <v>M2</v>
          </cell>
          <cell r="D780" t="str">
            <v>18.7</v>
          </cell>
          <cell r="E780">
            <v>66609.375</v>
          </cell>
        </row>
        <row r="781">
          <cell r="A781" t="str">
            <v>18.8</v>
          </cell>
          <cell r="B781" t="str">
            <v>PISO EN LOSETA PREFABRICADA A30 (suministro e instalacion. Incluye base 4cm mortero 1:5 y arena de sello)</v>
          </cell>
          <cell r="C781" t="str">
            <v>M2</v>
          </cell>
          <cell r="D781" t="str">
            <v>18.8</v>
          </cell>
          <cell r="E781">
            <v>67526.8</v>
          </cell>
        </row>
        <row r="782">
          <cell r="A782" t="str">
            <v>18.9</v>
          </cell>
          <cell r="B782" t="str">
            <v>PISO EN LOSETA PREFABRICADA A30 (suministro e instalacion. Incluye base 4cm mortero 2000 psi y arena de sello)</v>
          </cell>
          <cell r="C782" t="str">
            <v>M2</v>
          </cell>
          <cell r="D782" t="str">
            <v>18.9</v>
          </cell>
          <cell r="E782">
            <v>68722</v>
          </cell>
        </row>
        <row r="783">
          <cell r="A783" t="str">
            <v>18.10</v>
          </cell>
          <cell r="B783" t="str">
            <v>PISO EN LOSETA PREFABRICADA A40 (suministro e instalacion. Incluye base 4cm arena nivelacion y arena de sello)</v>
          </cell>
          <cell r="C783" t="str">
            <v>M2</v>
          </cell>
          <cell r="D783" t="str">
            <v>18.10</v>
          </cell>
          <cell r="E783">
            <v>50320.109375</v>
          </cell>
        </row>
        <row r="784">
          <cell r="A784" t="str">
            <v>18.11</v>
          </cell>
          <cell r="B784" t="str">
            <v>PISO EN LOSETA PREFABRICADA A40 (suministro e instalacion. Incluye base 4cm mortero 1:5 y arena de sello)</v>
          </cell>
          <cell r="C784" t="str">
            <v>M2</v>
          </cell>
          <cell r="D784" t="str">
            <v>18.11</v>
          </cell>
          <cell r="E784">
            <v>72526.8</v>
          </cell>
        </row>
        <row r="785">
          <cell r="A785" t="str">
            <v>18.12</v>
          </cell>
          <cell r="B785" t="str">
            <v>PISO EN LOSETA PREFABRICADA A40 (suministro e instalacion. Incluye base 4cm mortero 2000 psi y arena de sello)</v>
          </cell>
          <cell r="C785" t="str">
            <v>M2</v>
          </cell>
          <cell r="D785" t="str">
            <v>18.12</v>
          </cell>
          <cell r="E785">
            <v>73722</v>
          </cell>
        </row>
        <row r="786">
          <cell r="A786" t="str">
            <v>18.13</v>
          </cell>
          <cell r="B786" t="str">
            <v>PISO EN LOSETA PREFABRICADA A50 (suministro e instalacion. Incluye base 4cm arena nivelacion y arena de sello)</v>
          </cell>
          <cell r="C786" t="str">
            <v>M2</v>
          </cell>
          <cell r="D786" t="str">
            <v>18.13</v>
          </cell>
          <cell r="E786">
            <v>69730</v>
          </cell>
        </row>
        <row r="787">
          <cell r="A787" t="str">
            <v>18.14</v>
          </cell>
          <cell r="B787" t="str">
            <v>PISO EN LOSETA PREFABRICADA A50 (suministro e instalacion. Incluye base 4cm mortero 1:5 y arena de sello)</v>
          </cell>
          <cell r="C787" t="str">
            <v>M2</v>
          </cell>
          <cell r="D787" t="str">
            <v>18.14</v>
          </cell>
          <cell r="E787">
            <v>77526.8</v>
          </cell>
        </row>
        <row r="788">
          <cell r="A788" t="str">
            <v>18.15</v>
          </cell>
          <cell r="B788" t="str">
            <v>PISO EN LOSETA PREFABRICADA A50 (suministro e instalacion. Incluye base 4cm mortero 2000 psi y arena de sello)</v>
          </cell>
          <cell r="C788" t="str">
            <v>M2</v>
          </cell>
          <cell r="D788" t="str">
            <v>18.15</v>
          </cell>
          <cell r="E788">
            <v>80542.000000000015</v>
          </cell>
        </row>
        <row r="789">
          <cell r="A789" t="str">
            <v>18.16</v>
          </cell>
          <cell r="B789" t="str">
            <v>PISO EN LOSETA PREFABRICADA A60 (suministro e instalacion. Incluye base 4cm arena nivelacion y arena de sello)</v>
          </cell>
          <cell r="C789" t="str">
            <v>M2</v>
          </cell>
          <cell r="D789" t="str">
            <v>18.16</v>
          </cell>
          <cell r="E789">
            <v>74790</v>
          </cell>
        </row>
        <row r="790">
          <cell r="A790" t="str">
            <v>18.17</v>
          </cell>
          <cell r="B790" t="str">
            <v>PISO EN LOSETA PREFABRICADA A60 (suministro e instalacion. Incluye base 4cm mortero 1:5 y arena de sello)</v>
          </cell>
          <cell r="C790" t="str">
            <v>M2</v>
          </cell>
          <cell r="D790" t="str">
            <v>18.17</v>
          </cell>
          <cell r="E790">
            <v>82526.8</v>
          </cell>
        </row>
        <row r="791">
          <cell r="A791" t="str">
            <v>18.18</v>
          </cell>
          <cell r="B791" t="str">
            <v>PISO EN LOSETA PREFABRICADA A60 (suministro e instalacion. Incluye base 4cm mortero 2000 psi y arena de sello)</v>
          </cell>
          <cell r="C791" t="str">
            <v>M2</v>
          </cell>
          <cell r="D791" t="str">
            <v>18.18</v>
          </cell>
          <cell r="E791">
            <v>83722.000000000015</v>
          </cell>
        </row>
        <row r="792">
          <cell r="A792" t="str">
            <v>18.19</v>
          </cell>
          <cell r="B792" t="str">
            <v>PISO EN TABLETA PREFABRICADA A20 (suministro e instalacion. Incluye base 1.5 cm mortero 1:5 y arena de sello)</v>
          </cell>
          <cell r="C792" t="str">
            <v>M2</v>
          </cell>
          <cell r="D792" t="str">
            <v>18.19</v>
          </cell>
          <cell r="E792">
            <v>62526.8</v>
          </cell>
        </row>
        <row r="793">
          <cell r="A793" t="str">
            <v>18.20</v>
          </cell>
          <cell r="B793" t="str">
            <v>PISO EN TABLETA PREFABRICADA A20 (suministro e instalacion. Incluye base 1.5 cm mortero 2000 PSI y arena de sello)</v>
          </cell>
          <cell r="C793" t="str">
            <v>M2</v>
          </cell>
          <cell r="D793" t="str">
            <v>18.20</v>
          </cell>
          <cell r="E793">
            <v>57693.5</v>
          </cell>
        </row>
        <row r="794">
          <cell r="A794">
            <v>19</v>
          </cell>
          <cell r="B794" t="str">
            <v>ANDENES EN CONCRETO</v>
          </cell>
          <cell r="C794">
            <v>19</v>
          </cell>
          <cell r="D794">
            <v>19</v>
          </cell>
          <cell r="E794">
            <v>19</v>
          </cell>
        </row>
        <row r="795">
          <cell r="A795" t="str">
            <v>19.1</v>
          </cell>
          <cell r="B795" t="str">
            <v>ANDEN EN CONCRETO 3000 PSI (210 kg/cm2) HECHO EN OBRA e= 0.10m (incluye mezcla, formaleteo, fundida y curado)</v>
          </cell>
          <cell r="C795" t="str">
            <v>M2</v>
          </cell>
          <cell r="D795" t="str">
            <v>19.1</v>
          </cell>
          <cell r="E795">
            <v>52901.474999999999</v>
          </cell>
        </row>
        <row r="796">
          <cell r="A796" t="str">
            <v>19.2</v>
          </cell>
          <cell r="B796" t="str">
            <v>ANDEN EN CONCRETO 3000 PSI (210 kg/cm2) PREMEZCLADO e= 0.10m (incluye mezcla, formaleteo, fundida y curado)</v>
          </cell>
          <cell r="C796" t="str">
            <v>M2</v>
          </cell>
          <cell r="D796" t="str">
            <v>19.2</v>
          </cell>
          <cell r="E796">
            <v>52901.474999999999</v>
          </cell>
        </row>
        <row r="797">
          <cell r="A797">
            <v>20</v>
          </cell>
          <cell r="B797" t="str">
            <v>MOBILIARIO URBANO</v>
          </cell>
          <cell r="C797">
            <v>20</v>
          </cell>
          <cell r="D797">
            <v>20</v>
          </cell>
          <cell r="E797">
            <v>20</v>
          </cell>
        </row>
        <row r="798">
          <cell r="A798" t="str">
            <v>20.1</v>
          </cell>
          <cell r="B798" t="str">
            <v>BANCA EN CONCRETO TIPO M30 (Suministro e instalacion. No incluye materiales de base)</v>
          </cell>
          <cell r="C798" t="str">
            <v>UND</v>
          </cell>
          <cell r="D798" t="str">
            <v>20.1</v>
          </cell>
          <cell r="E798">
            <v>467012.125</v>
          </cell>
        </row>
        <row r="799">
          <cell r="A799" t="str">
            <v>20.2</v>
          </cell>
          <cell r="B799" t="str">
            <v>BANCA EN CONCRETO TIPO M31 (suministro e instalacion)</v>
          </cell>
          <cell r="C799" t="str">
            <v>UND</v>
          </cell>
          <cell r="D799" t="str">
            <v>20.2</v>
          </cell>
          <cell r="E799">
            <v>280012.125</v>
          </cell>
        </row>
        <row r="800">
          <cell r="A800" t="str">
            <v>20.3</v>
          </cell>
          <cell r="B800" t="str">
            <v>BANCA EN CONCRETO TIPO M40( suministro e instalacion)</v>
          </cell>
          <cell r="C800" t="str">
            <v>UND</v>
          </cell>
          <cell r="D800" t="str">
            <v>20.3</v>
          </cell>
          <cell r="E800">
            <v>95367.125</v>
          </cell>
        </row>
        <row r="801">
          <cell r="A801" t="str">
            <v>20.4</v>
          </cell>
          <cell r="B801" t="str">
            <v>BANCA EN MADERA TIPO M50 (suministro e instalacion)</v>
          </cell>
          <cell r="C801" t="str">
            <v>UND</v>
          </cell>
          <cell r="D801" t="str">
            <v>20.4</v>
          </cell>
          <cell r="E801">
            <v>339367.125</v>
          </cell>
        </row>
        <row r="802">
          <cell r="A802" t="str">
            <v>20.5</v>
          </cell>
          <cell r="B802" t="str">
            <v>BOLARDO EN CONCRETO TIPO M60 ( suministro e instalacion. Incluye base en concreto 1500 psi . Hecho en obra)</v>
          </cell>
          <cell r="C802" t="str">
            <v>UND</v>
          </cell>
          <cell r="D802" t="str">
            <v>20.5</v>
          </cell>
          <cell r="E802">
            <v>102439.82</v>
          </cell>
        </row>
        <row r="803">
          <cell r="A803" t="str">
            <v>20.6</v>
          </cell>
          <cell r="B803" t="str">
            <v>BOLARDO EN CONCRETO TIPO M60 ( suministro e instalacion. Incluye base en concreto 1500 psi . Premezclado)</v>
          </cell>
          <cell r="C803" t="str">
            <v>UND</v>
          </cell>
          <cell r="D803" t="str">
            <v>20.6</v>
          </cell>
          <cell r="E803">
            <v>129651.63538461537</v>
          </cell>
        </row>
        <row r="804">
          <cell r="A804" t="str">
            <v>20.7</v>
          </cell>
          <cell r="B804" t="str">
            <v>BOLARDO EN CONCRETO TIPO M60 ( suministro e instalacion. Incluye base en concreto 3000 psi . Hecho en obra)</v>
          </cell>
          <cell r="C804" t="str">
            <v>UND</v>
          </cell>
          <cell r="D804" t="str">
            <v>20.7</v>
          </cell>
          <cell r="E804">
            <v>133455.52000000002</v>
          </cell>
        </row>
        <row r="805">
          <cell r="A805" t="str">
            <v>20.8</v>
          </cell>
          <cell r="B805" t="str">
            <v>BOLARDO EN CONCRETO TIPO M60 ( suministro e instalacion. Incluye base en concreto 3000 psi . Premezclado)</v>
          </cell>
          <cell r="C805" t="str">
            <v>UND</v>
          </cell>
          <cell r="D805" t="str">
            <v>20.8</v>
          </cell>
          <cell r="E805">
            <v>106668.19647058824</v>
          </cell>
        </row>
        <row r="806">
          <cell r="A806" t="str">
            <v>20.9</v>
          </cell>
          <cell r="B806" t="str">
            <v>BOLARDO EN CONCRETO TIPO M60 ( suministro e instalacion. No Incluye base en concreto)</v>
          </cell>
          <cell r="C806" t="str">
            <v>UND</v>
          </cell>
          <cell r="D806" t="str">
            <v>20.9</v>
          </cell>
          <cell r="E806">
            <v>108083.96</v>
          </cell>
        </row>
        <row r="807">
          <cell r="A807" t="str">
            <v>20.10</v>
          </cell>
          <cell r="B807" t="str">
            <v>BOLARDO EN CONCRETO TIPO M61 ( suministro e instalacion. Incluye base en concreto 1500 psi . Hecho en obra)</v>
          </cell>
          <cell r="C807" t="str">
            <v>UND</v>
          </cell>
          <cell r="D807" t="str">
            <v>20.10</v>
          </cell>
          <cell r="E807">
            <v>106252.46</v>
          </cell>
        </row>
        <row r="808">
          <cell r="A808" t="str">
            <v>20.11</v>
          </cell>
          <cell r="B808" t="str">
            <v>BOLARDO EN CONCRETO TIPO M61 ( suministro e instalacion. Incluye base en concreto 1500 psi . Premezclado)</v>
          </cell>
          <cell r="C808" t="str">
            <v>UND</v>
          </cell>
          <cell r="D808" t="str">
            <v>20.11</v>
          </cell>
          <cell r="E808">
            <v>100211.71428571429</v>
          </cell>
        </row>
        <row r="809">
          <cell r="A809" t="str">
            <v>20.12</v>
          </cell>
          <cell r="B809" t="str">
            <v>BOLARDO EN CONCRETO TIPO M61 ( suministro e instalacion. Incluye base en concreto 3000 psi . Hecho en obra)</v>
          </cell>
          <cell r="C809" t="str">
            <v>UND</v>
          </cell>
          <cell r="D809" t="str">
            <v>20.12</v>
          </cell>
          <cell r="E809">
            <v>128083.96</v>
          </cell>
        </row>
        <row r="810">
          <cell r="A810" t="str">
            <v>20.13</v>
          </cell>
          <cell r="B810" t="str">
            <v>BOLARDO EN CONCRETO TIPO M61 ( suministro e instalacion. Incluye base en concreto 3000 psi . Premezclado)</v>
          </cell>
          <cell r="C810" t="str">
            <v>UND</v>
          </cell>
          <cell r="D810" t="str">
            <v>20.13</v>
          </cell>
          <cell r="E810">
            <v>120620.4761904762</v>
          </cell>
        </row>
        <row r="811">
          <cell r="A811" t="str">
            <v>20.14</v>
          </cell>
          <cell r="B811" t="str">
            <v>BOLARDO EN CONCRETO TIPO M61 ( suministro e instalacion. No Incluye base en concreto)</v>
          </cell>
          <cell r="C811" t="str">
            <v>UND</v>
          </cell>
          <cell r="D811" t="str">
            <v>20.14</v>
          </cell>
          <cell r="E811">
            <v>120620.4761904762</v>
          </cell>
        </row>
        <row r="812">
          <cell r="A812" t="str">
            <v>20.15</v>
          </cell>
          <cell r="B812" t="str">
            <v>BOLARDO EN HIERRO TIPO M62 ( suministro e instalacion. Incluye base en concreto 1500 psi . Hecho en obra)</v>
          </cell>
          <cell r="C812" t="str">
            <v>UND</v>
          </cell>
          <cell r="D812" t="str">
            <v>20.15</v>
          </cell>
          <cell r="E812">
            <v>137961.02000000002</v>
          </cell>
        </row>
        <row r="813">
          <cell r="A813" t="str">
            <v>20.16</v>
          </cell>
          <cell r="B813" t="str">
            <v>BOLARDO EN HIERRO TIPO M62 ( suministro e instalacion. Incluye base en concreto 1500 psi . Premezclado)</v>
          </cell>
          <cell r="C813" t="str">
            <v>UND</v>
          </cell>
          <cell r="D813" t="str">
            <v>20.16</v>
          </cell>
          <cell r="E813">
            <v>146668.19647058824</v>
          </cell>
        </row>
        <row r="814">
          <cell r="A814" t="str">
            <v>20.17</v>
          </cell>
          <cell r="B814" t="str">
            <v>BOLARDO EN HIERRO TIPO M62 ( suministro e instalacion. Incluye base en concreto 3000 psi . Hecho en obra)</v>
          </cell>
          <cell r="C814" t="str">
            <v>UND</v>
          </cell>
          <cell r="D814" t="str">
            <v>20.17</v>
          </cell>
          <cell r="E814">
            <v>147961.01999999999</v>
          </cell>
        </row>
        <row r="815">
          <cell r="A815" t="str">
            <v>20.18</v>
          </cell>
          <cell r="B815" t="str">
            <v>BOLARDO EN HIERRO TIPO M62 ( suministro e instalacion. Incluye base en concreto 3000 psi . Premezclado)</v>
          </cell>
          <cell r="C815" t="str">
            <v>UND</v>
          </cell>
          <cell r="D815" t="str">
            <v>20.18</v>
          </cell>
          <cell r="E815">
            <v>136668.19647058824</v>
          </cell>
        </row>
        <row r="816">
          <cell r="A816" t="str">
            <v>20.19</v>
          </cell>
          <cell r="B816" t="str">
            <v>BOLARDO EN HIERRO TIPO M63 ( suministro e instalacion. Incluye base en concreto 1500 psi . Hecho en obra)</v>
          </cell>
          <cell r="C816" t="str">
            <v>UND</v>
          </cell>
          <cell r="D816" t="str">
            <v>20.19</v>
          </cell>
          <cell r="E816">
            <v>156938.6</v>
          </cell>
        </row>
        <row r="817">
          <cell r="A817" t="str">
            <v>20.20</v>
          </cell>
          <cell r="B817" t="str">
            <v>BOLARDO EN HIERRO TIPO M63 ( suministro e instalacion. Incluye base en concreto 1500 psi . Premezclado)</v>
          </cell>
          <cell r="C817" t="str">
            <v>UND</v>
          </cell>
          <cell r="D817" t="str">
            <v>20.20</v>
          </cell>
          <cell r="E817">
            <v>136791.13647058824</v>
          </cell>
        </row>
        <row r="818">
          <cell r="A818" t="str">
            <v>20.21</v>
          </cell>
          <cell r="B818" t="str">
            <v>BOLARDO EN HIERRO TIPO M63 ( suministro e instalacion. Incluye base en concreto 3000 psi . Hecho en obra)</v>
          </cell>
          <cell r="C818" t="str">
            <v>UND</v>
          </cell>
          <cell r="D818" t="str">
            <v>20.21</v>
          </cell>
          <cell r="E818">
            <v>136791.13647058824</v>
          </cell>
        </row>
        <row r="819">
          <cell r="A819" t="str">
            <v>20.22</v>
          </cell>
          <cell r="B819" t="str">
            <v>BOLARDO EN HIERRO TIPO M63 ( suministro e instalacion. Incluye base en concreto 3000 psi . Premezclado)</v>
          </cell>
          <cell r="C819" t="str">
            <v>UND</v>
          </cell>
          <cell r="D819" t="str">
            <v>20.22</v>
          </cell>
          <cell r="E819">
            <v>148083.96</v>
          </cell>
        </row>
        <row r="820">
          <cell r="A820" t="str">
            <v>20.23</v>
          </cell>
          <cell r="B820" t="str">
            <v>CANECA TIPO M120 (En malla metalica. Incluye suministroe instalacion.incluye base en concreto 3000 psi, hecho en obra)</v>
          </cell>
          <cell r="C820" t="str">
            <v>UND</v>
          </cell>
          <cell r="D820" t="str">
            <v>20.23</v>
          </cell>
          <cell r="E820">
            <v>240621.55</v>
          </cell>
        </row>
        <row r="821">
          <cell r="A821" t="str">
            <v>20.24</v>
          </cell>
          <cell r="B821" t="str">
            <v>CANECA TIPO M120 (En malla metalica. Incluye suministroe instalacion.incluye base en concreto 3000 psi, hecho en obra)</v>
          </cell>
          <cell r="C821" t="str">
            <v>UND</v>
          </cell>
          <cell r="D821" t="str">
            <v>20.24</v>
          </cell>
          <cell r="E821">
            <v>240621.55</v>
          </cell>
        </row>
        <row r="822">
          <cell r="A822" t="str">
            <v>20.25</v>
          </cell>
          <cell r="B822" t="str">
            <v>CICLO-PARQUEADERO TIPO M100 (TIPO 1)(H=1M, L=2M.incluye suministro e instalacion. No incluye bases)</v>
          </cell>
          <cell r="C822" t="str">
            <v>UND</v>
          </cell>
          <cell r="D822" t="str">
            <v>20.25</v>
          </cell>
          <cell r="E822">
            <v>370604.375</v>
          </cell>
        </row>
        <row r="823">
          <cell r="A823" t="str">
            <v>20.26</v>
          </cell>
          <cell r="B823" t="str">
            <v>CICLO-PARQUEADERO TIPO M101 (TIPO 1)(H=0.60M, L=2M, A= 0.60M.incluye suministro e instalacion. No incluye bases)</v>
          </cell>
          <cell r="C823" t="str">
            <v>UND</v>
          </cell>
          <cell r="D823" t="str">
            <v>20.26</v>
          </cell>
          <cell r="E823">
            <v>477604.375</v>
          </cell>
        </row>
      </sheetData>
      <sheetData sheetId="2">
        <row r="3">
          <cell r="A3" t="str">
            <v>-</v>
          </cell>
          <cell r="B3" t="str">
            <v>-</v>
          </cell>
          <cell r="C3" t="str">
            <v>-</v>
          </cell>
        </row>
        <row r="4">
          <cell r="A4" t="str">
            <v>ALLANADORA MECANICA 5HP</v>
          </cell>
          <cell r="B4" t="str">
            <v>DIA</v>
          </cell>
          <cell r="C4">
            <v>70000</v>
          </cell>
        </row>
        <row r="5">
          <cell r="A5" t="str">
            <v>ANDAMIO METALICO TUBULAR</v>
          </cell>
          <cell r="B5" t="str">
            <v>U/D</v>
          </cell>
          <cell r="C5">
            <v>3500</v>
          </cell>
        </row>
        <row r="6">
          <cell r="A6" t="str">
            <v>ANDAMIO METALICO TUBULAR (SECCION)</v>
          </cell>
          <cell r="B6" t="str">
            <v>DIA</v>
          </cell>
          <cell r="C6">
            <v>1400</v>
          </cell>
        </row>
        <row r="7">
          <cell r="A7" t="str">
            <v>ARENA LAVADA</v>
          </cell>
          <cell r="B7" t="str">
            <v>M³-KM</v>
          </cell>
          <cell r="C7">
            <v>1000</v>
          </cell>
        </row>
        <row r="8">
          <cell r="A8" t="str">
            <v>BRILLADORA</v>
          </cell>
          <cell r="B8" t="str">
            <v>DIA</v>
          </cell>
          <cell r="C8">
            <v>4000</v>
          </cell>
        </row>
        <row r="9">
          <cell r="A9" t="str">
            <v>CARROTANQUE AGUA 10000 LTS</v>
          </cell>
          <cell r="B9" t="str">
            <v>HR</v>
          </cell>
          <cell r="C9">
            <v>55000</v>
          </cell>
        </row>
        <row r="10">
          <cell r="A10" t="str">
            <v>COMPACTADOR MANUAL (RANA)</v>
          </cell>
          <cell r="B10" t="str">
            <v>DIA</v>
          </cell>
          <cell r="C10">
            <v>65000</v>
          </cell>
        </row>
        <row r="11">
          <cell r="A11" t="str">
            <v>COMPACTADOR MANUAL RANA</v>
          </cell>
          <cell r="B11" t="str">
            <v>HORA</v>
          </cell>
          <cell r="C11">
            <v>5000</v>
          </cell>
        </row>
        <row r="12">
          <cell r="A12" t="str">
            <v>COMPRESOR 125 PIES 3 CON MARTILLO</v>
          </cell>
          <cell r="B12" t="str">
            <v>$/HORA</v>
          </cell>
          <cell r="C12">
            <v>80000</v>
          </cell>
        </row>
        <row r="13">
          <cell r="A13" t="str">
            <v>COMPRESOR AIRE + PISTOLA</v>
          </cell>
          <cell r="B13" t="str">
            <v>DIA</v>
          </cell>
          <cell r="C13">
            <v>60000</v>
          </cell>
        </row>
        <row r="14">
          <cell r="A14" t="str">
            <v>COMPRESOR DE DOS MARTILLOS</v>
          </cell>
          <cell r="B14" t="str">
            <v>DIA</v>
          </cell>
          <cell r="C14">
            <v>220000</v>
          </cell>
        </row>
        <row r="15">
          <cell r="A15" t="str">
            <v>DOBLADORA</v>
          </cell>
          <cell r="B15" t="str">
            <v>HR</v>
          </cell>
          <cell r="C15">
            <v>20000</v>
          </cell>
        </row>
        <row r="16">
          <cell r="A16" t="str">
            <v>EQUIPO DE ACABADO SUPERFICIAL</v>
          </cell>
          <cell r="B16" t="str">
            <v>DIA</v>
          </cell>
          <cell r="C16">
            <v>30000</v>
          </cell>
        </row>
        <row r="17">
          <cell r="A17" t="str">
            <v>EQUIPO DE OXICORTE</v>
          </cell>
          <cell r="B17" t="str">
            <v>dd</v>
          </cell>
          <cell r="C17">
            <v>30000</v>
          </cell>
        </row>
        <row r="18">
          <cell r="A18" t="str">
            <v>EQUIPO DE SOLDADURA</v>
          </cell>
          <cell r="B18" t="str">
            <v>$/HORA</v>
          </cell>
          <cell r="C18">
            <v>20000</v>
          </cell>
        </row>
        <row r="19">
          <cell r="A19" t="str">
            <v>EQUIPO DE SOLDADURA Y CORTE</v>
          </cell>
          <cell r="B19" t="str">
            <v>DIA</v>
          </cell>
          <cell r="C19">
            <v>140000</v>
          </cell>
        </row>
        <row r="20">
          <cell r="A20" t="str">
            <v>EQUIPO DE TOPOGRAFÍA (ESTACION,NIVEL Y ELEMENTOS)</v>
          </cell>
          <cell r="B20" t="str">
            <v>hr</v>
          </cell>
          <cell r="C20">
            <v>20000</v>
          </cell>
        </row>
        <row r="21">
          <cell r="A21" t="str">
            <v>EQUIPO PARA TRABAJO EN ALTURAS</v>
          </cell>
          <cell r="B21" t="str">
            <v>DIA</v>
          </cell>
          <cell r="C21">
            <v>50000</v>
          </cell>
        </row>
        <row r="22">
          <cell r="A22" t="str">
            <v>FORMALETA CAMILLA DE MADERA</v>
          </cell>
          <cell r="B22" t="str">
            <v>M2/MES</v>
          </cell>
          <cell r="C22">
            <v>3500</v>
          </cell>
        </row>
        <row r="23">
          <cell r="A23" t="str">
            <v>FORMALETA COLUMNA CIRCULAR D=35 CM H=2.4 M</v>
          </cell>
          <cell r="B23" t="str">
            <v>DIA</v>
          </cell>
          <cell r="C23">
            <v>35000</v>
          </cell>
        </row>
        <row r="24">
          <cell r="A24" t="str">
            <v>FORMALETA LOSAS PISO</v>
          </cell>
          <cell r="B24" t="str">
            <v>DD</v>
          </cell>
          <cell r="C24">
            <v>4000</v>
          </cell>
        </row>
        <row r="25">
          <cell r="A25" t="str">
            <v>FORMALETA MET.PAVIMENTO 0.15X0.20X3MTS</v>
          </cell>
          <cell r="B25" t="str">
            <v>DIA</v>
          </cell>
          <cell r="C25">
            <v>1300</v>
          </cell>
        </row>
        <row r="26">
          <cell r="A26" t="str">
            <v>FORMALETA MET.SARDINEL TRAPEZOIDAL</v>
          </cell>
          <cell r="B26" t="str">
            <v>DIA</v>
          </cell>
          <cell r="C26">
            <v>1200</v>
          </cell>
        </row>
        <row r="27">
          <cell r="A27" t="str">
            <v>FORMALETA PARA CAMISA DE PILOTE</v>
          </cell>
          <cell r="B27" t="str">
            <v>$/HORA</v>
          </cell>
          <cell r="C27">
            <v>20000</v>
          </cell>
        </row>
        <row r="28">
          <cell r="A28" t="str">
            <v>GRANALLADORA - ESCALIFICADORA</v>
          </cell>
          <cell r="B28" t="str">
            <v>DIA</v>
          </cell>
          <cell r="C28">
            <v>60000</v>
          </cell>
        </row>
        <row r="29">
          <cell r="A29" t="str">
            <v>HERRAMIENTA MENOR (10%)</v>
          </cell>
          <cell r="B29" t="str">
            <v>%</v>
          </cell>
          <cell r="C29">
            <v>0</v>
          </cell>
        </row>
        <row r="30">
          <cell r="A30" t="str">
            <v>HERRAMIENTA MENOR (5%)</v>
          </cell>
          <cell r="B30" t="str">
            <v>%</v>
          </cell>
          <cell r="C30">
            <v>0</v>
          </cell>
        </row>
        <row r="31">
          <cell r="A31" t="str">
            <v>MEZCLADORA A GASOLINA 1 M3</v>
          </cell>
          <cell r="B31" t="str">
            <v>DD</v>
          </cell>
          <cell r="C31">
            <v>80000</v>
          </cell>
        </row>
        <row r="32">
          <cell r="A32" t="str">
            <v>MONTACARGA 5 TONELADAS</v>
          </cell>
          <cell r="B32" t="str">
            <v>HRS</v>
          </cell>
          <cell r="C32">
            <v>60000</v>
          </cell>
        </row>
        <row r="33">
          <cell r="A33" t="str">
            <v>MOTOBOMBA 3 PULGADAS</v>
          </cell>
          <cell r="B33" t="str">
            <v>$/HORA</v>
          </cell>
          <cell r="C33">
            <v>12000</v>
          </cell>
        </row>
        <row r="34">
          <cell r="A34" t="str">
            <v>MOTOBOMBA 4 PULGADAS</v>
          </cell>
          <cell r="B34" t="str">
            <v>$/HORA</v>
          </cell>
          <cell r="C34">
            <v>12000</v>
          </cell>
        </row>
        <row r="35">
          <cell r="A35" t="str">
            <v>MOTONIVELADORA CAT-12-F</v>
          </cell>
          <cell r="B35" t="str">
            <v>HRS</v>
          </cell>
          <cell r="C35">
            <v>150000</v>
          </cell>
        </row>
        <row r="36">
          <cell r="A36" t="str">
            <v>MOTOSIERRA</v>
          </cell>
          <cell r="B36" t="str">
            <v>DIA</v>
          </cell>
          <cell r="C36">
            <v>64000</v>
          </cell>
        </row>
        <row r="37">
          <cell r="A37" t="str">
            <v>PILOTEADORA</v>
          </cell>
          <cell r="B37" t="str">
            <v>$/HORA</v>
          </cell>
          <cell r="C37">
            <v>130000</v>
          </cell>
        </row>
        <row r="38">
          <cell r="A38" t="str">
            <v>PLUMA GRUA 250 KILOS</v>
          </cell>
          <cell r="B38" t="str">
            <v>DIA</v>
          </cell>
          <cell r="C38">
            <v>200000</v>
          </cell>
        </row>
        <row r="39">
          <cell r="A39" t="str">
            <v>PULIDORA CON PIEDRA O DISCO</v>
          </cell>
          <cell r="B39" t="str">
            <v>DIA</v>
          </cell>
          <cell r="C39">
            <v>60000</v>
          </cell>
        </row>
        <row r="40">
          <cell r="A40" t="str">
            <v>PULIDORA MANUAL (SOLA)</v>
          </cell>
          <cell r="B40" t="str">
            <v>DIA</v>
          </cell>
          <cell r="C40">
            <v>30000</v>
          </cell>
        </row>
        <row r="41">
          <cell r="A41" t="str">
            <v>PULIDORA MANUAL ELECTRICA</v>
          </cell>
          <cell r="B41" t="str">
            <v>DIA</v>
          </cell>
          <cell r="C41">
            <v>30000</v>
          </cell>
        </row>
        <row r="42">
          <cell r="A42" t="str">
            <v>PULIDORA PISO 2 EJES</v>
          </cell>
          <cell r="B42" t="str">
            <v>DIA</v>
          </cell>
          <cell r="C42">
            <v>23000</v>
          </cell>
        </row>
        <row r="43">
          <cell r="A43" t="str">
            <v xml:space="preserve">RETROCARGADOR CAT 7-10 </v>
          </cell>
          <cell r="B43" t="str">
            <v>$/HORA</v>
          </cell>
          <cell r="C43">
            <v>70000</v>
          </cell>
        </row>
        <row r="44">
          <cell r="A44" t="str">
            <v xml:space="preserve">RETROEXCAVADORA SOBRE LLANTA </v>
          </cell>
          <cell r="B44" t="str">
            <v>$/HORA</v>
          </cell>
          <cell r="C44">
            <v>90000</v>
          </cell>
        </row>
        <row r="45">
          <cell r="A45" t="str">
            <v>SOLDADOR ELECTRICO</v>
          </cell>
          <cell r="B45" t="str">
            <v>DIA</v>
          </cell>
          <cell r="C45">
            <v>30000</v>
          </cell>
        </row>
        <row r="46">
          <cell r="A46" t="str">
            <v>SOPLETE DE GAS PROPANO 150,000 BTU</v>
          </cell>
          <cell r="B46" t="str">
            <v>DIA</v>
          </cell>
          <cell r="C46">
            <v>50000</v>
          </cell>
        </row>
        <row r="47">
          <cell r="A47" t="str">
            <v>TABLERO O PLAQUETA DE 1.4MT X O.7MT</v>
          </cell>
          <cell r="B47" t="str">
            <v>DIA</v>
          </cell>
          <cell r="C47">
            <v>1000</v>
          </cell>
        </row>
        <row r="48">
          <cell r="A48" t="str">
            <v>TALADRO ROTO PERCUTOR  TIPO HILTI</v>
          </cell>
          <cell r="B48" t="str">
            <v>DIA</v>
          </cell>
          <cell r="C48">
            <v>70000</v>
          </cell>
        </row>
        <row r="49">
          <cell r="A49" t="str">
            <v>TIJERAS O DIAGONALES CORTAS O LARGAS</v>
          </cell>
          <cell r="B49" t="str">
            <v>DIA</v>
          </cell>
          <cell r="C49">
            <v>100</v>
          </cell>
        </row>
        <row r="50">
          <cell r="A50" t="str">
            <v>VIBRADOR A GASOLINA</v>
          </cell>
          <cell r="B50" t="str">
            <v>DIA</v>
          </cell>
          <cell r="C50">
            <v>60000</v>
          </cell>
        </row>
        <row r="51">
          <cell r="A51" t="str">
            <v>VIBRADOR ELECTRICO</v>
          </cell>
          <cell r="B51" t="str">
            <v>DIA</v>
          </cell>
          <cell r="C51">
            <v>60000</v>
          </cell>
        </row>
        <row r="52">
          <cell r="A52" t="str">
            <v>VIBROCOMPATADOR DYNAPAC (10 TON)</v>
          </cell>
          <cell r="B52" t="str">
            <v>$/HORA</v>
          </cell>
          <cell r="C52">
            <v>110000</v>
          </cell>
        </row>
        <row r="53">
          <cell r="A53" t="str">
            <v>VOLQUETA</v>
          </cell>
          <cell r="B53" t="str">
            <v>HORA</v>
          </cell>
          <cell r="C53">
            <v>50000</v>
          </cell>
        </row>
        <row r="54">
          <cell r="A54" t="str">
            <v>VOLQUETA DE 6 METROS CUBICOS</v>
          </cell>
          <cell r="B54" t="str">
            <v>DIA</v>
          </cell>
          <cell r="C54">
            <v>400000</v>
          </cell>
        </row>
        <row r="55">
          <cell r="A55" t="str">
            <v>VOLQUETADE 10 TONS</v>
          </cell>
          <cell r="B55" t="str">
            <v>$HORA</v>
          </cell>
          <cell r="C55">
            <v>50000</v>
          </cell>
        </row>
        <row r="56">
          <cell r="A56" t="str">
            <v>-</v>
          </cell>
          <cell r="B56" t="str">
            <v>-</v>
          </cell>
          <cell r="C56" t="str">
            <v>-</v>
          </cell>
        </row>
      </sheetData>
      <sheetData sheetId="3">
        <row r="3">
          <cell r="A3" t="str">
            <v>Descripción</v>
          </cell>
          <cell r="B3" t="str">
            <v>Unidad</v>
          </cell>
          <cell r="C3" t="str">
            <v>Salario</v>
          </cell>
        </row>
        <row r="4">
          <cell r="A4" t="str">
            <v>-</v>
          </cell>
          <cell r="B4" t="str">
            <v>-</v>
          </cell>
          <cell r="C4" t="str">
            <v>-</v>
          </cell>
        </row>
        <row r="5">
          <cell r="A5" t="str">
            <v>AYUDANTE</v>
          </cell>
          <cell r="B5" t="str">
            <v>DIA</v>
          </cell>
          <cell r="C5">
            <v>25000</v>
          </cell>
        </row>
        <row r="6">
          <cell r="A6" t="str">
            <v>AYUDANTE TÉCNICO</v>
          </cell>
          <cell r="B6" t="str">
            <v>DIA</v>
          </cell>
          <cell r="C6">
            <v>25000</v>
          </cell>
        </row>
        <row r="7">
          <cell r="A7" t="str">
            <v>CADENERO  1</v>
          </cell>
          <cell r="B7" t="str">
            <v>DIA</v>
          </cell>
          <cell r="C7">
            <v>30000</v>
          </cell>
        </row>
        <row r="8">
          <cell r="A8" t="str">
            <v>CADENERO 2</v>
          </cell>
          <cell r="B8" t="str">
            <v>DIA</v>
          </cell>
          <cell r="C8">
            <v>28000</v>
          </cell>
        </row>
        <row r="9">
          <cell r="A9" t="str">
            <v>CARPINTERO ALUMINIO</v>
          </cell>
          <cell r="B9" t="str">
            <v>DIA</v>
          </cell>
          <cell r="C9">
            <v>70000</v>
          </cell>
        </row>
        <row r="10">
          <cell r="A10" t="str">
            <v>CELADOR</v>
          </cell>
          <cell r="B10" t="str">
            <v>DIA</v>
          </cell>
          <cell r="C10">
            <v>24000</v>
          </cell>
        </row>
        <row r="11">
          <cell r="A11" t="str">
            <v>CERRAJERO</v>
          </cell>
          <cell r="B11" t="str">
            <v>DIA</v>
          </cell>
          <cell r="C11">
            <v>70000</v>
          </cell>
        </row>
        <row r="12">
          <cell r="A12" t="str">
            <v>EBANISTA - CARPINTERO</v>
          </cell>
          <cell r="B12" t="str">
            <v>DIA</v>
          </cell>
          <cell r="C12">
            <v>70000</v>
          </cell>
        </row>
        <row r="13">
          <cell r="A13" t="str">
            <v>ENCHAPADOR</v>
          </cell>
          <cell r="B13" t="str">
            <v>DIA</v>
          </cell>
          <cell r="C13">
            <v>45000</v>
          </cell>
        </row>
        <row r="14">
          <cell r="A14" t="str">
            <v>MAESTRO DE OBRA</v>
          </cell>
          <cell r="B14" t="str">
            <v>DIA</v>
          </cell>
          <cell r="C14">
            <v>50000</v>
          </cell>
        </row>
        <row r="15">
          <cell r="A15" t="str">
            <v>OBRERO</v>
          </cell>
          <cell r="B15" t="str">
            <v>DIA</v>
          </cell>
          <cell r="C15">
            <v>23000</v>
          </cell>
        </row>
        <row r="16">
          <cell r="A16" t="str">
            <v>OFICIAL</v>
          </cell>
          <cell r="B16" t="str">
            <v>DIA</v>
          </cell>
          <cell r="C16">
            <v>35000</v>
          </cell>
        </row>
        <row r="17">
          <cell r="A17" t="str">
            <v xml:space="preserve">PINTOR </v>
          </cell>
          <cell r="B17" t="str">
            <v>DIA</v>
          </cell>
          <cell r="C17">
            <v>40000</v>
          </cell>
        </row>
        <row r="18">
          <cell r="A18" t="str">
            <v>SOLDADOR</v>
          </cell>
          <cell r="B18" t="str">
            <v>DIA</v>
          </cell>
          <cell r="C18">
            <v>80000</v>
          </cell>
        </row>
        <row r="19">
          <cell r="A19" t="str">
            <v>SUBCONTRATO  CAROINTERIA MADERA</v>
          </cell>
          <cell r="B19" t="str">
            <v>DIA</v>
          </cell>
          <cell r="C19">
            <v>85000</v>
          </cell>
        </row>
        <row r="20">
          <cell r="A20" t="str">
            <v>SUBCONTRATO CARPINTERIA ALUMINIO</v>
          </cell>
          <cell r="B20" t="str">
            <v>DIA</v>
          </cell>
          <cell r="C20">
            <v>100000</v>
          </cell>
        </row>
        <row r="21">
          <cell r="A21" t="str">
            <v>SUBCONTRATO CARPINTERIA METALICA</v>
          </cell>
          <cell r="B21" t="str">
            <v>DIA</v>
          </cell>
          <cell r="C21">
            <v>80000</v>
          </cell>
        </row>
        <row r="22">
          <cell r="A22" t="str">
            <v>TOPOGRAFO</v>
          </cell>
          <cell r="B22" t="str">
            <v>DIA</v>
          </cell>
          <cell r="C22">
            <v>55000</v>
          </cell>
        </row>
        <row r="23">
          <cell r="A23" t="str">
            <v>VIDRIERO</v>
          </cell>
          <cell r="B23" t="str">
            <v>DIA</v>
          </cell>
          <cell r="C23">
            <v>70000</v>
          </cell>
        </row>
        <row r="24">
          <cell r="A24" t="str">
            <v>-</v>
          </cell>
          <cell r="B24" t="str">
            <v>-</v>
          </cell>
          <cell r="C24" t="str">
            <v>-</v>
          </cell>
        </row>
      </sheetData>
      <sheetData sheetId="4">
        <row r="4">
          <cell r="A4" t="str">
            <v xml:space="preserve">ESTRUCTURAS METÁLICAS </v>
          </cell>
          <cell r="B4" t="str">
            <v>KG-KM</v>
          </cell>
          <cell r="C4">
            <v>200</v>
          </cell>
        </row>
        <row r="5">
          <cell r="A5" t="str">
            <v>ESTRUCTURAS METÁLICAS EN OBRA</v>
          </cell>
          <cell r="B5" t="str">
            <v>KG-KM</v>
          </cell>
          <cell r="C5">
            <v>200</v>
          </cell>
        </row>
        <row r="6">
          <cell r="A6" t="str">
            <v>MATERIAL AGREGADOS PETREOS</v>
          </cell>
          <cell r="B6" t="str">
            <v>M³-KM</v>
          </cell>
          <cell r="C6">
            <v>1100</v>
          </cell>
        </row>
        <row r="7">
          <cell r="A7" t="str">
            <v>MATERIAL DE ACARREO</v>
          </cell>
          <cell r="B7" t="str">
            <v>M³-KM</v>
          </cell>
          <cell r="C7">
            <v>1100</v>
          </cell>
        </row>
        <row r="8">
          <cell r="A8" t="str">
            <v>MATERIAL DE AFIRMADO</v>
          </cell>
          <cell r="B8" t="str">
            <v>M³-KM</v>
          </cell>
          <cell r="C8">
            <v>1100</v>
          </cell>
        </row>
        <row r="9">
          <cell r="A9" t="str">
            <v>MATERIAL DE AFIRMADO DE LA ZONA</v>
          </cell>
          <cell r="B9" t="str">
            <v>M³-KM</v>
          </cell>
          <cell r="C9">
            <v>1100</v>
          </cell>
        </row>
        <row r="10">
          <cell r="A10" t="str">
            <v>MATERIAL DE DEMOLICION</v>
          </cell>
          <cell r="B10" t="str">
            <v>M³-KM</v>
          </cell>
          <cell r="C10">
            <v>1200</v>
          </cell>
        </row>
        <row r="11">
          <cell r="A11" t="str">
            <v>MATERIAL DE ESTRUCTURAS</v>
          </cell>
          <cell r="B11" t="str">
            <v>KG-KM</v>
          </cell>
          <cell r="C11">
            <v>10</v>
          </cell>
        </row>
        <row r="12">
          <cell r="A12" t="str">
            <v>MATERIAL DE EXCAVACION</v>
          </cell>
          <cell r="B12" t="str">
            <v>KG-KM</v>
          </cell>
          <cell r="C12">
            <v>900</v>
          </cell>
        </row>
        <row r="13">
          <cell r="A13" t="str">
            <v>MATERIAL DE EXPLOSIVOS</v>
          </cell>
          <cell r="B13" t="str">
            <v>KG-KM</v>
          </cell>
          <cell r="C13">
            <v>1000</v>
          </cell>
        </row>
        <row r="14">
          <cell r="A14" t="str">
            <v>MATERIAL GRANULAR</v>
          </cell>
          <cell r="B14" t="str">
            <v>M³-KM</v>
          </cell>
          <cell r="C14">
            <v>1100</v>
          </cell>
        </row>
        <row r="15">
          <cell r="A15" t="str">
            <v>MEZCLAS</v>
          </cell>
          <cell r="B15" t="str">
            <v>M³-KM</v>
          </cell>
          <cell r="C15">
            <v>1100</v>
          </cell>
        </row>
        <row r="16">
          <cell r="A16" t="str">
            <v xml:space="preserve">MEZCLAS PARA BACHEO </v>
          </cell>
          <cell r="B16" t="str">
            <v>M³-KM</v>
          </cell>
          <cell r="C16">
            <v>1100</v>
          </cell>
        </row>
        <row r="17">
          <cell r="A17" t="str">
            <v>-</v>
          </cell>
          <cell r="B17" t="str">
            <v>-</v>
          </cell>
          <cell r="C17" t="str">
            <v>-</v>
          </cell>
        </row>
      </sheetData>
      <sheetData sheetId="5">
        <row r="2">
          <cell r="A2" t="str">
            <v>Descripción</v>
          </cell>
          <cell r="B2" t="str">
            <v>Unidad</v>
          </cell>
          <cell r="C2" t="str">
            <v>Precio</v>
          </cell>
        </row>
        <row r="3">
          <cell r="A3" t="str">
            <v>-</v>
          </cell>
          <cell r="B3" t="str">
            <v>-</v>
          </cell>
          <cell r="C3" t="str">
            <v>-</v>
          </cell>
        </row>
        <row r="4">
          <cell r="A4" t="str">
            <v>ABRAZADERA PLASTICA 5/8</v>
          </cell>
          <cell r="B4" t="str">
            <v>UN</v>
          </cell>
          <cell r="C4">
            <v>100</v>
          </cell>
        </row>
        <row r="5">
          <cell r="A5" t="str">
            <v>ACCESORIOS DE INSTALACIÒN TEJA DE FIBRA DE CARBÓN</v>
          </cell>
          <cell r="B5" t="str">
            <v>UN</v>
          </cell>
          <cell r="C5">
            <v>650</v>
          </cell>
        </row>
        <row r="6">
          <cell r="A6" t="str">
            <v>ACEITE QUEMADO</v>
          </cell>
          <cell r="B6" t="str">
            <v>GLN</v>
          </cell>
          <cell r="C6">
            <v>680</v>
          </cell>
        </row>
        <row r="7">
          <cell r="A7" t="str">
            <v>ACERO 37000 PSI</v>
          </cell>
          <cell r="B7" t="str">
            <v>KG</v>
          </cell>
          <cell r="C7">
            <v>3100</v>
          </cell>
        </row>
        <row r="8">
          <cell r="A8" t="str">
            <v>ACERO 60000 PSI</v>
          </cell>
          <cell r="B8" t="str">
            <v>KG</v>
          </cell>
          <cell r="C8">
            <v>3200</v>
          </cell>
        </row>
        <row r="9">
          <cell r="A9" t="str">
            <v>ACERO A-36 PARA ESTRUCTURA METALICA</v>
          </cell>
          <cell r="B9" t="str">
            <v>KG</v>
          </cell>
          <cell r="C9">
            <v>3800</v>
          </cell>
        </row>
        <row r="10">
          <cell r="A10" t="str">
            <v>ACIDO MURIATICO</v>
          </cell>
          <cell r="B10" t="str">
            <v>GLN</v>
          </cell>
          <cell r="C10">
            <v>11500</v>
          </cell>
        </row>
        <row r="11">
          <cell r="A11" t="str">
            <v>ACRILSET  T8001</v>
          </cell>
          <cell r="B11" t="str">
            <v>GLN</v>
          </cell>
          <cell r="C11">
            <v>26600</v>
          </cell>
        </row>
        <row r="12">
          <cell r="A12" t="str">
            <v>ACRONAL</v>
          </cell>
          <cell r="B12" t="str">
            <v>GLN</v>
          </cell>
          <cell r="C12">
            <v>20240</v>
          </cell>
        </row>
        <row r="13">
          <cell r="A13" t="str">
            <v>ADAPTADOR HEMBRA  D = 3/4"</v>
          </cell>
          <cell r="B13" t="str">
            <v>UN</v>
          </cell>
          <cell r="C13">
            <v>558</v>
          </cell>
        </row>
        <row r="14">
          <cell r="A14" t="str">
            <v>ADAPTADOR MACHO  D = 1 1/2"</v>
          </cell>
          <cell r="B14" t="str">
            <v>UN</v>
          </cell>
          <cell r="C14">
            <v>2559</v>
          </cell>
        </row>
        <row r="15">
          <cell r="A15" t="str">
            <v>ADAPTADOR MACHO  D = 1"</v>
          </cell>
          <cell r="B15" t="str">
            <v>UN</v>
          </cell>
          <cell r="C15">
            <v>1038</v>
          </cell>
        </row>
        <row r="16">
          <cell r="A16" t="str">
            <v>ADAPTADOR MACHO  D = 1/2"</v>
          </cell>
          <cell r="B16" t="str">
            <v>UN</v>
          </cell>
          <cell r="C16">
            <v>274</v>
          </cell>
        </row>
        <row r="17">
          <cell r="A17" t="str">
            <v>ADAPTADOR MACHO  D = 3/4"</v>
          </cell>
          <cell r="B17" t="str">
            <v>UN</v>
          </cell>
          <cell r="C17">
            <v>495</v>
          </cell>
        </row>
        <row r="18">
          <cell r="A18" t="str">
            <v>ADAPTADOR MACHO UNION PLATINO PF + UAD   D = 1/2"</v>
          </cell>
          <cell r="B18" t="str">
            <v>UN</v>
          </cell>
          <cell r="C18">
            <v>1269</v>
          </cell>
        </row>
        <row r="19">
          <cell r="A19" t="str">
            <v>ADHERENTE EPOXICO SIKADUR 32</v>
          </cell>
          <cell r="B19" t="str">
            <v>KG</v>
          </cell>
          <cell r="C19">
            <v>76960</v>
          </cell>
        </row>
        <row r="20">
          <cell r="A20" t="str">
            <v>ADHESIVO PISO VINILICO N.10</v>
          </cell>
          <cell r="B20" t="str">
            <v>GLN</v>
          </cell>
          <cell r="C20">
            <v>34299</v>
          </cell>
        </row>
        <row r="21">
          <cell r="A21" t="str">
            <v>ADOQ.CONCR. TR LIVIANO 20X10X6 CM</v>
          </cell>
          <cell r="B21" t="str">
            <v>UN</v>
          </cell>
          <cell r="C21">
            <v>900</v>
          </cell>
        </row>
        <row r="22">
          <cell r="A22" t="str">
            <v>ADOQ.CONCR.PEATO.HEXAGONAL 25.0X23.0X6CM</v>
          </cell>
          <cell r="B22" t="str">
            <v>UN</v>
          </cell>
          <cell r="C22">
            <v>1545</v>
          </cell>
        </row>
        <row r="23">
          <cell r="A23" t="str">
            <v>ADOQ.CONCR.VEHIC.CRUZ 23.0X25.0X08 20/M2</v>
          </cell>
          <cell r="B23" t="str">
            <v>M2</v>
          </cell>
          <cell r="C23">
            <v>1545</v>
          </cell>
        </row>
        <row r="24">
          <cell r="A24" t="str">
            <v>ADOQ.CONCR.VEHIC.GUITARRA 22.5X14 X08 38/M2</v>
          </cell>
          <cell r="B24" t="str">
            <v>UN</v>
          </cell>
          <cell r="C24">
            <v>29102</v>
          </cell>
        </row>
        <row r="25">
          <cell r="A25" t="str">
            <v>ADOQ.CONCR.VEHIC.RECTANGUL 12.0X24.0X08 35/M2</v>
          </cell>
          <cell r="B25" t="str">
            <v>M2</v>
          </cell>
          <cell r="C25">
            <v>29664</v>
          </cell>
        </row>
        <row r="26">
          <cell r="A26" t="str">
            <v>ADOQ.GRESS VEHIC.10X20X8.0 VEHICULAR-ADOQUIN 8</v>
          </cell>
          <cell r="B26" t="str">
            <v>UN</v>
          </cell>
          <cell r="C26">
            <v>577</v>
          </cell>
        </row>
        <row r="27">
          <cell r="A27" t="str">
            <v>ADOQUIN ARCILLA 20X10X6 cm</v>
          </cell>
          <cell r="B27" t="str">
            <v>UN</v>
          </cell>
          <cell r="C27">
            <v>700</v>
          </cell>
        </row>
        <row r="28">
          <cell r="A28" t="str">
            <v>ADOQUIN ARCILLA 26X10X6 cm</v>
          </cell>
          <cell r="B28" t="str">
            <v>UN</v>
          </cell>
          <cell r="C28">
            <v>850</v>
          </cell>
        </row>
        <row r="29">
          <cell r="A29" t="str">
            <v>ADOQUIN ECOLOGICO-GRAMOQUI 30.0x45.0x08 PREMOLDA</v>
          </cell>
          <cell r="B29" t="str">
            <v>UN</v>
          </cell>
          <cell r="C29">
            <v>3502</v>
          </cell>
        </row>
        <row r="30">
          <cell r="A30" t="str">
            <v>ADOQUIN PEATONAL 10x20x2.5</v>
          </cell>
          <cell r="B30" t="str">
            <v>M2</v>
          </cell>
          <cell r="C30">
            <v>22500</v>
          </cell>
        </row>
        <row r="31">
          <cell r="A31" t="str">
            <v>ADOQUIN VEHICULAR 10x20x5</v>
          </cell>
          <cell r="B31" t="str">
            <v>M2</v>
          </cell>
          <cell r="C31">
            <v>22500</v>
          </cell>
        </row>
        <row r="32">
          <cell r="A32" t="str">
            <v>AGUA</v>
          </cell>
          <cell r="B32" t="str">
            <v>LT</v>
          </cell>
          <cell r="C32">
            <v>100</v>
          </cell>
        </row>
        <row r="33">
          <cell r="A33" t="str">
            <v xml:space="preserve">ALAMBRE DE PUAS No. 12. </v>
          </cell>
          <cell r="B33" t="str">
            <v>KG</v>
          </cell>
          <cell r="C33">
            <v>3167</v>
          </cell>
        </row>
        <row r="34">
          <cell r="A34" t="str">
            <v>ALAMBRE GALVANIZADO # 10</v>
          </cell>
          <cell r="B34" t="str">
            <v>KG</v>
          </cell>
          <cell r="C34">
            <v>4375</v>
          </cell>
        </row>
        <row r="35">
          <cell r="A35" t="str">
            <v>ALAMBRE GALVANIZADO # 12</v>
          </cell>
          <cell r="B35" t="str">
            <v>ML</v>
          </cell>
          <cell r="C35">
            <v>3193</v>
          </cell>
        </row>
        <row r="36">
          <cell r="A36" t="str">
            <v>ALAMBRE GALVANIZADO # 18</v>
          </cell>
          <cell r="B36" t="str">
            <v>KG</v>
          </cell>
          <cell r="C36">
            <v>3200</v>
          </cell>
        </row>
        <row r="37">
          <cell r="A37" t="str">
            <v>ALAMBRE GALVANIZADO # 6</v>
          </cell>
          <cell r="B37" t="str">
            <v>KG</v>
          </cell>
          <cell r="C37">
            <v>4375</v>
          </cell>
        </row>
        <row r="38">
          <cell r="A38" t="str">
            <v>ALAMBRE NEGRO No. 18</v>
          </cell>
          <cell r="B38" t="str">
            <v>KG</v>
          </cell>
          <cell r="C38">
            <v>3222</v>
          </cell>
        </row>
        <row r="39">
          <cell r="A39" t="str">
            <v>ALFACRIL LATEX PARA MORTERO</v>
          </cell>
          <cell r="B39" t="str">
            <v>LT</v>
          </cell>
          <cell r="C39">
            <v>1550</v>
          </cell>
        </row>
        <row r="40">
          <cell r="A40" t="str">
            <v>ALQUILER ANDAMIO TUBULAR SECCION</v>
          </cell>
          <cell r="B40" t="str">
            <v>DIA</v>
          </cell>
          <cell r="C40">
            <v>1200</v>
          </cell>
        </row>
        <row r="41">
          <cell r="A41" t="str">
            <v>ALQUILER CAMILLA DE 0.70 M X 1.40 M</v>
          </cell>
          <cell r="B41" t="str">
            <v>DIA</v>
          </cell>
          <cell r="C41">
            <v>200</v>
          </cell>
        </row>
        <row r="42">
          <cell r="A42" t="str">
            <v>ALQUILER DE  CAMILLA M2 (CAMILLA. PARAL Y CERCHA</v>
          </cell>
          <cell r="B42" t="str">
            <v>MES</v>
          </cell>
          <cell r="C42">
            <v>4200</v>
          </cell>
        </row>
        <row r="43">
          <cell r="A43" t="str">
            <v>ALQUILER DE BODEGA DE 200 M2</v>
          </cell>
          <cell r="B43" t="str">
            <v>MES</v>
          </cell>
          <cell r="C43">
            <v>850000</v>
          </cell>
        </row>
        <row r="44">
          <cell r="A44" t="str">
            <v>ALQUILER FORMALETA PARA COLUMNA CIRCULAR D= 35 CM</v>
          </cell>
          <cell r="B44" t="str">
            <v>DIA</v>
          </cell>
          <cell r="C44">
            <v>35000</v>
          </cell>
        </row>
        <row r="45">
          <cell r="A45" t="str">
            <v>ALQUILER FORMALETA RECTANGULAR COLUNNA 0.20-0.35 DE 2.4M</v>
          </cell>
          <cell r="B45" t="str">
            <v>DIA</v>
          </cell>
          <cell r="C45">
            <v>12000</v>
          </cell>
        </row>
        <row r="46">
          <cell r="A46" t="str">
            <v>ALQUITRAN</v>
          </cell>
          <cell r="B46" t="str">
            <v>KG</v>
          </cell>
          <cell r="C46">
            <v>1938</v>
          </cell>
        </row>
        <row r="47">
          <cell r="A47" t="str">
            <v>AMARRAS PARA TEJA ASBESTO</v>
          </cell>
          <cell r="B47" t="str">
            <v>UN</v>
          </cell>
          <cell r="C47">
            <v>69</v>
          </cell>
        </row>
        <row r="48">
          <cell r="A48" t="str">
            <v>AMARRE PARA TEJA ASBESTO</v>
          </cell>
          <cell r="B48" t="str">
            <v>UN</v>
          </cell>
          <cell r="C48">
            <v>200</v>
          </cell>
        </row>
        <row r="49">
          <cell r="A49" t="str">
            <v>ANGULO 1 x 1/ 8 TIRA DE 6 METROS</v>
          </cell>
          <cell r="B49" t="str">
            <v>UN</v>
          </cell>
          <cell r="C49">
            <v>17417</v>
          </cell>
        </row>
        <row r="50">
          <cell r="A50" t="str">
            <v>ANGULO 1 X 3/ 4 ALUMINIO TIRA DE 6 METROS</v>
          </cell>
          <cell r="B50" t="str">
            <v>ML</v>
          </cell>
          <cell r="C50">
            <v>5974</v>
          </cell>
        </row>
        <row r="51">
          <cell r="A51" t="str">
            <v>ANGULO 1*1*1/8"</v>
          </cell>
          <cell r="B51" t="str">
            <v>ML</v>
          </cell>
          <cell r="C51">
            <v>2800</v>
          </cell>
        </row>
        <row r="52">
          <cell r="A52" t="str">
            <v>ANGULO 11/2 x 1/ 8 TIRA DE 6 METROS</v>
          </cell>
          <cell r="B52" t="str">
            <v>UN</v>
          </cell>
          <cell r="C52">
            <v>26059</v>
          </cell>
        </row>
        <row r="53">
          <cell r="A53" t="str">
            <v>ANGULO 11/2 x 3/16 TIRA DE 6 METROS</v>
          </cell>
          <cell r="B53" t="str">
            <v>UN</v>
          </cell>
          <cell r="C53">
            <v>38007</v>
          </cell>
        </row>
        <row r="54">
          <cell r="A54" t="str">
            <v>ANGULO 11/2" x 1/ 4 TIRA DE 6 METROS</v>
          </cell>
          <cell r="B54" t="str">
            <v>UN</v>
          </cell>
          <cell r="C54">
            <v>54817</v>
          </cell>
        </row>
        <row r="55">
          <cell r="A55" t="str">
            <v>ANGULO 11/4 x 1/ 8 TIRA DE 6 METROS</v>
          </cell>
          <cell r="B55" t="str">
            <v>UN</v>
          </cell>
          <cell r="C55">
            <v>26059</v>
          </cell>
        </row>
        <row r="56">
          <cell r="A56" t="str">
            <v>ANGULO 2 x 1/ 4 TIRA DE 6 METROS</v>
          </cell>
          <cell r="B56" t="str">
            <v>UN</v>
          </cell>
          <cell r="C56">
            <v>57908</v>
          </cell>
        </row>
        <row r="57">
          <cell r="A57" t="str">
            <v>ANGULO 2 x 3/16 TIRA DE 6 METROS</v>
          </cell>
          <cell r="B57" t="str">
            <v>UN</v>
          </cell>
          <cell r="C57">
            <v>52221</v>
          </cell>
        </row>
        <row r="58">
          <cell r="A58" t="str">
            <v>ANGULO 29X29X2440MM C.26 PERFILERIA ROLADA PANEL</v>
          </cell>
          <cell r="B58" t="str">
            <v>UN</v>
          </cell>
          <cell r="C58">
            <v>3090</v>
          </cell>
        </row>
        <row r="59">
          <cell r="A59" t="str">
            <v>ANGULO 3/4" * 1/8"</v>
          </cell>
          <cell r="B59" t="str">
            <v>ML</v>
          </cell>
          <cell r="C59">
            <v>1589</v>
          </cell>
        </row>
        <row r="60">
          <cell r="A60" t="str">
            <v>ANGULO 7/8 x 7/ 8 TIRA DE 6 METROS</v>
          </cell>
          <cell r="B60" t="str">
            <v>UN</v>
          </cell>
          <cell r="C60">
            <v>6850</v>
          </cell>
        </row>
        <row r="61">
          <cell r="A61" t="str">
            <v>ANGULO PERIMETRAL DE 1x1 CAL 26</v>
          </cell>
          <cell r="B61" t="str">
            <v>UN</v>
          </cell>
          <cell r="C61">
            <v>13000</v>
          </cell>
        </row>
        <row r="62">
          <cell r="A62" t="str">
            <v>ANTICORROSIVO BASE PINTURA</v>
          </cell>
          <cell r="B62" t="str">
            <v>GLN</v>
          </cell>
          <cell r="C62">
            <v>20806</v>
          </cell>
        </row>
        <row r="63">
          <cell r="A63" t="str">
            <v>ANTICORROSIVO WASH-PRIMER</v>
          </cell>
          <cell r="B63" t="str">
            <v>GLN</v>
          </cell>
          <cell r="C63">
            <v>93524</v>
          </cell>
        </row>
        <row r="64">
          <cell r="A64" t="str">
            <v>ANTISOL ROJO</v>
          </cell>
          <cell r="B64" t="str">
            <v>KG</v>
          </cell>
          <cell r="C64">
            <v>10403</v>
          </cell>
        </row>
        <row r="65">
          <cell r="A65" t="str">
            <v>APARATOS SANITARIOS BAJO CONSUMO CON VALVULA ANTIVANDALICA</v>
          </cell>
          <cell r="B65" t="str">
            <v>UN</v>
          </cell>
          <cell r="C65">
            <v>522534</v>
          </cell>
        </row>
        <row r="66">
          <cell r="A66" t="str">
            <v>ARANDELA METALICA 5/8" GALVANIZADA</v>
          </cell>
          <cell r="B66" t="str">
            <v>UN</v>
          </cell>
          <cell r="C66">
            <v>103</v>
          </cell>
        </row>
        <row r="67">
          <cell r="A67" t="str">
            <v>ARANDELA NEOPRENO</v>
          </cell>
          <cell r="B67" t="str">
            <v>UN</v>
          </cell>
          <cell r="C67">
            <v>49</v>
          </cell>
        </row>
        <row r="68">
          <cell r="A68" t="str">
            <v>ARBOL PEQUE.PINO-EUCALIPTO H= 30- 50CM PLANTA REFORESTAR</v>
          </cell>
          <cell r="B68" t="str">
            <v>UN</v>
          </cell>
          <cell r="C68">
            <v>3500</v>
          </cell>
        </row>
        <row r="69">
          <cell r="A69" t="str">
            <v>ARENA DE PEÑA</v>
          </cell>
          <cell r="B69" t="str">
            <v>M3</v>
          </cell>
          <cell r="C69">
            <v>35000</v>
          </cell>
        </row>
        <row r="70">
          <cell r="A70" t="str">
            <v>ARENA DE SELLO (ARENA FINA)</v>
          </cell>
          <cell r="B70" t="str">
            <v>M3</v>
          </cell>
          <cell r="C70">
            <v>35000</v>
          </cell>
        </row>
        <row r="71">
          <cell r="A71" t="str">
            <v>ARENA DE SOPORTE (MEDIA)</v>
          </cell>
          <cell r="B71" t="str">
            <v>M3</v>
          </cell>
          <cell r="C71">
            <v>30000</v>
          </cell>
        </row>
        <row r="72">
          <cell r="A72" t="str">
            <v>ARENA LAVADA</v>
          </cell>
          <cell r="B72" t="str">
            <v>M3</v>
          </cell>
          <cell r="C72">
            <v>45000</v>
          </cell>
        </row>
        <row r="73">
          <cell r="A73" t="str">
            <v>ARENA LAVADA DE RIO</v>
          </cell>
          <cell r="B73" t="str">
            <v>M3</v>
          </cell>
          <cell r="C73">
            <v>77650</v>
          </cell>
        </row>
        <row r="74">
          <cell r="A74" t="str">
            <v>ASFALTO TIPO 90</v>
          </cell>
          <cell r="B74" t="str">
            <v>KG</v>
          </cell>
          <cell r="C74">
            <v>1800</v>
          </cell>
        </row>
        <row r="75">
          <cell r="A75" t="str">
            <v>BAJANTE BLANCO RAINGO</v>
          </cell>
          <cell r="B75" t="str">
            <v>ML</v>
          </cell>
          <cell r="C75">
            <v>19954</v>
          </cell>
        </row>
        <row r="76">
          <cell r="A76" t="str">
            <v>BANCA EN CONCRETO TIPO M30</v>
          </cell>
          <cell r="B76" t="str">
            <v>UN</v>
          </cell>
          <cell r="C76">
            <v>415000</v>
          </cell>
        </row>
        <row r="77">
          <cell r="A77" t="str">
            <v>BANCA EN CONCRETO TIPO M31</v>
          </cell>
          <cell r="B77" t="str">
            <v>UN</v>
          </cell>
          <cell r="C77">
            <v>228000</v>
          </cell>
        </row>
        <row r="78">
          <cell r="A78" t="str">
            <v>BANCA EN CONCRETO TIPO M40</v>
          </cell>
          <cell r="B78" t="str">
            <v>UN</v>
          </cell>
          <cell r="C78">
            <v>65000</v>
          </cell>
        </row>
        <row r="79">
          <cell r="A79" t="str">
            <v>BANCA EN CONCRETO TIPO M50</v>
          </cell>
          <cell r="B79" t="str">
            <v>UN</v>
          </cell>
          <cell r="C79">
            <v>309000</v>
          </cell>
        </row>
        <row r="80">
          <cell r="A80" t="str">
            <v>BARNIZ SINTETICO BRILLANTE</v>
          </cell>
          <cell r="B80" t="str">
            <v>GLN</v>
          </cell>
          <cell r="C80">
            <v>45200</v>
          </cell>
        </row>
        <row r="81">
          <cell r="A81" t="str">
            <v>BARNIZ TAPA PORO</v>
          </cell>
          <cell r="B81" t="str">
            <v>GLN</v>
          </cell>
          <cell r="C81">
            <v>38200</v>
          </cell>
        </row>
        <row r="82">
          <cell r="A82" t="str">
            <v>BARNIZ VITRIFLEX S.BRILL.A MEZCLA</v>
          </cell>
          <cell r="B82" t="str">
            <v>GLN</v>
          </cell>
          <cell r="C82">
            <v>98552</v>
          </cell>
        </row>
        <row r="83">
          <cell r="A83" t="str">
            <v>BARRO DE PEGA</v>
          </cell>
          <cell r="B83" t="str">
            <v>M3</v>
          </cell>
          <cell r="C83">
            <v>60000</v>
          </cell>
        </row>
        <row r="84">
          <cell r="A84" t="str">
            <v>BASE EN CONCRETO POBRE E=0.05 mts. 14 MPa - (2000 PSI)</v>
          </cell>
          <cell r="B84" t="str">
            <v>M2</v>
          </cell>
          <cell r="C84">
            <v>19506</v>
          </cell>
        </row>
        <row r="85">
          <cell r="A85" t="str">
            <v>BASURERO A.INOX D=40 H=110 SOBRE PARALES - GIRATORIO</v>
          </cell>
          <cell r="B85" t="str">
            <v>UN</v>
          </cell>
          <cell r="C85">
            <v>704932</v>
          </cell>
        </row>
        <row r="86">
          <cell r="A86" t="str">
            <v>BISAGRA 3x1.1/4" COBRIZ</v>
          </cell>
          <cell r="B86" t="str">
            <v>UN</v>
          </cell>
          <cell r="C86">
            <v>5047</v>
          </cell>
        </row>
        <row r="87">
          <cell r="A87" t="str">
            <v>BISAGRA 3x2" COBRIZ</v>
          </cell>
          <cell r="B87" t="str">
            <v>UN</v>
          </cell>
          <cell r="C87">
            <v>4176</v>
          </cell>
        </row>
        <row r="88">
          <cell r="A88" t="str">
            <v>BISAGRA 3x3" COBRIZ</v>
          </cell>
          <cell r="B88" t="str">
            <v>UN</v>
          </cell>
          <cell r="C88">
            <v>3584</v>
          </cell>
        </row>
        <row r="89">
          <cell r="A89" t="str">
            <v>BISAGRA AL. EXTERIOR 2"</v>
          </cell>
          <cell r="B89" t="str">
            <v>UN</v>
          </cell>
          <cell r="C89">
            <v>1000</v>
          </cell>
        </row>
        <row r="90">
          <cell r="A90" t="str">
            <v>BISAGRA AL. EXTERIOR 3"</v>
          </cell>
          <cell r="B90" t="str">
            <v>UN</v>
          </cell>
          <cell r="C90">
            <v>1700</v>
          </cell>
        </row>
        <row r="91">
          <cell r="A91" t="str">
            <v>BISAGRA REDONDA 3/4</v>
          </cell>
          <cell r="B91" t="str">
            <v>UN</v>
          </cell>
          <cell r="C91">
            <v>4278</v>
          </cell>
        </row>
        <row r="92">
          <cell r="A92" t="str">
            <v>BLOQUE CONCRETO T 12X19X39</v>
          </cell>
          <cell r="B92" t="str">
            <v>UN</v>
          </cell>
          <cell r="C92">
            <v>1442</v>
          </cell>
        </row>
        <row r="93">
          <cell r="A93" t="str">
            <v>BLOQUE No. 4</v>
          </cell>
          <cell r="B93" t="str">
            <v>UN</v>
          </cell>
          <cell r="C93">
            <v>750</v>
          </cell>
        </row>
        <row r="94">
          <cell r="A94" t="str">
            <v>BLOQUE No. 5</v>
          </cell>
          <cell r="B94" t="str">
            <v>UN</v>
          </cell>
          <cell r="C94">
            <v>757</v>
          </cell>
        </row>
        <row r="95">
          <cell r="A95" t="str">
            <v>BLOQUE VIDRIO 19x19x08 CM (INSOLUX)</v>
          </cell>
          <cell r="B95" t="str">
            <v>und</v>
          </cell>
          <cell r="C95">
            <v>6000</v>
          </cell>
        </row>
        <row r="96">
          <cell r="A96" t="str">
            <v>BLOQUE VIDRIO 19X19X08 CM COLOR ( INSOLUX)</v>
          </cell>
          <cell r="B96" t="str">
            <v>un</v>
          </cell>
          <cell r="C96">
            <v>9000</v>
          </cell>
        </row>
        <row r="97">
          <cell r="A97" t="str">
            <v>BOCEL ALUMINIO</v>
          </cell>
          <cell r="B97" t="str">
            <v>ML</v>
          </cell>
          <cell r="C97">
            <v>1500</v>
          </cell>
        </row>
        <row r="98">
          <cell r="A98" t="str">
            <v>BOCEL MADERA .1/2x.1/2x3M</v>
          </cell>
          <cell r="B98" t="str">
            <v>UN</v>
          </cell>
          <cell r="C98">
            <v>2575</v>
          </cell>
        </row>
        <row r="99">
          <cell r="A99" t="str">
            <v>BOCEL PLASTICO</v>
          </cell>
          <cell r="B99" t="str">
            <v>ML</v>
          </cell>
          <cell r="C99">
            <v>1500</v>
          </cell>
        </row>
        <row r="100">
          <cell r="A100" t="str">
            <v>BOCEL REMATES CERAMICOS</v>
          </cell>
          <cell r="B100" t="str">
            <v>UN</v>
          </cell>
          <cell r="C100">
            <v>3700</v>
          </cell>
        </row>
        <row r="101">
          <cell r="A101" t="str">
            <v>BOLARDO DE CONCRETO TIPO M60</v>
          </cell>
          <cell r="B101" t="str">
            <v>UN</v>
          </cell>
          <cell r="C101">
            <v>95000</v>
          </cell>
        </row>
        <row r="102">
          <cell r="A102" t="str">
            <v>BOLARDO DE CONCRETO TIPO M61</v>
          </cell>
          <cell r="B102" t="str">
            <v>UN</v>
          </cell>
          <cell r="C102">
            <v>115000</v>
          </cell>
        </row>
        <row r="103">
          <cell r="A103" t="str">
            <v>BOLARDO EN HIERRO  TIPO M 62</v>
          </cell>
          <cell r="B103" t="str">
            <v>UN</v>
          </cell>
          <cell r="C103">
            <v>125000</v>
          </cell>
        </row>
        <row r="104">
          <cell r="A104" t="str">
            <v>BOLARDO EN HIERRO  TIPO M 63</v>
          </cell>
          <cell r="B104" t="str">
            <v>UN</v>
          </cell>
          <cell r="C104">
            <v>135000</v>
          </cell>
        </row>
        <row r="105">
          <cell r="A105" t="str">
            <v>BRAZO BASCULANTE PREMOLDA</v>
          </cell>
          <cell r="B105" t="str">
            <v>UN</v>
          </cell>
          <cell r="C105">
            <v>4944</v>
          </cell>
        </row>
        <row r="106">
          <cell r="A106" t="str">
            <v>BROCA PARA COBCRETO DE  1/2" TIPO HILTI</v>
          </cell>
          <cell r="B106" t="str">
            <v>UN</v>
          </cell>
          <cell r="C106">
            <v>9000</v>
          </cell>
        </row>
        <row r="107">
          <cell r="A107" t="str">
            <v>BROCA PARA COBCRETO DE  5/8" TIPO HILTI</v>
          </cell>
          <cell r="B107" t="str">
            <v>UN</v>
          </cell>
          <cell r="C107">
            <v>9800</v>
          </cell>
        </row>
        <row r="108">
          <cell r="A108" t="str">
            <v>BROCA PARA CONCRETO DE 1" TIPO HILTI</v>
          </cell>
          <cell r="B108" t="str">
            <v>UN</v>
          </cell>
          <cell r="C108">
            <v>23000</v>
          </cell>
        </row>
        <row r="109">
          <cell r="A109" t="str">
            <v>BROCA PARA CONCRETO DE 3/4" TIPO HILTI</v>
          </cell>
          <cell r="B109" t="str">
            <v>UN</v>
          </cell>
          <cell r="C109">
            <v>16000</v>
          </cell>
        </row>
        <row r="110">
          <cell r="A110" t="str">
            <v>BROCA PARA CONCRETO DE 7/8" TIPO HILTI</v>
          </cell>
          <cell r="B110" t="str">
            <v>UN</v>
          </cell>
          <cell r="C110">
            <v>18000</v>
          </cell>
        </row>
        <row r="111">
          <cell r="A111" t="str">
            <v>CABALLETE AC ARTICULADO IN INFERIOR ASBESTO CEMENTO</v>
          </cell>
          <cell r="B111" t="str">
            <v>UN</v>
          </cell>
          <cell r="C111">
            <v>16171</v>
          </cell>
        </row>
        <row r="112">
          <cell r="A112" t="str">
            <v>CABALLETE AJOVER THERMOACU 700MMX2000MM</v>
          </cell>
          <cell r="B112" t="str">
            <v>UN</v>
          </cell>
          <cell r="C112">
            <v>63036</v>
          </cell>
        </row>
        <row r="113">
          <cell r="A113" t="str">
            <v>CABALLETE ALUM.COLOR .5MM</v>
          </cell>
          <cell r="B113" t="str">
            <v>UN</v>
          </cell>
          <cell r="C113">
            <v>29252</v>
          </cell>
        </row>
        <row r="114">
          <cell r="A114" t="str">
            <v>CABALLETE ALUMINIO</v>
          </cell>
          <cell r="B114" t="str">
            <v>ML</v>
          </cell>
          <cell r="C114">
            <v>18437</v>
          </cell>
        </row>
        <row r="115">
          <cell r="A115" t="str">
            <v>CABALLETE ARTIC.ASBEST.CEM</v>
          </cell>
          <cell r="B115" t="str">
            <v>UN</v>
          </cell>
          <cell r="C115">
            <v>16200</v>
          </cell>
        </row>
        <row r="116">
          <cell r="A116" t="str">
            <v>CABALLETE FIJO ASBESTO CEM L=94 U=87CM P=15-20%</v>
          </cell>
          <cell r="B116" t="str">
            <v>UN</v>
          </cell>
          <cell r="C116">
            <v>19467</v>
          </cell>
        </row>
        <row r="117">
          <cell r="A117" t="str">
            <v>CABALLETE VENT.ASB.CEMENTO</v>
          </cell>
          <cell r="B117" t="str">
            <v>UN</v>
          </cell>
          <cell r="C117">
            <v>17304</v>
          </cell>
        </row>
        <row r="118">
          <cell r="A118" t="str">
            <v>CADENA GALVANIZADA 3/16" HIERRO GALVANIZADO</v>
          </cell>
          <cell r="B118" t="str">
            <v>ML</v>
          </cell>
          <cell r="C118">
            <v>2472</v>
          </cell>
        </row>
        <row r="119">
          <cell r="A119" t="str">
            <v>CALENTADOR AGUA</v>
          </cell>
          <cell r="B119" t="str">
            <v>und</v>
          </cell>
          <cell r="C119">
            <v>1000000</v>
          </cell>
        </row>
        <row r="120">
          <cell r="A120" t="str">
            <v>CANAL 40 GUIA L.GALV 2.44M PERFILERIA ROLADA CAL.26</v>
          </cell>
          <cell r="B120" t="str">
            <v>UN</v>
          </cell>
          <cell r="C120">
            <v>4307</v>
          </cell>
        </row>
        <row r="121">
          <cell r="A121" t="str">
            <v>CANAL B 6 X 2.44 CAL 26</v>
          </cell>
          <cell r="B121" t="str">
            <v>UN</v>
          </cell>
          <cell r="C121">
            <v>3800</v>
          </cell>
        </row>
        <row r="122">
          <cell r="A122" t="str">
            <v>CANAL B 9 X 2.44 CAL 26</v>
          </cell>
          <cell r="B122" t="str">
            <v>UN</v>
          </cell>
          <cell r="C122">
            <v>4800</v>
          </cell>
        </row>
        <row r="123">
          <cell r="A123" t="str">
            <v>CANAL BLANCO</v>
          </cell>
          <cell r="B123" t="str">
            <v>ML</v>
          </cell>
          <cell r="C123">
            <v>22316</v>
          </cell>
        </row>
        <row r="124">
          <cell r="A124" t="str">
            <v>CANAL PVC AMAZONAS AGUAS LLUVIAS</v>
          </cell>
          <cell r="B124" t="str">
            <v>ML</v>
          </cell>
          <cell r="C124">
            <v>67465</v>
          </cell>
        </row>
        <row r="125">
          <cell r="A125" t="str">
            <v>CANAL PVC RAUNGO R. 240090</v>
          </cell>
          <cell r="B125" t="str">
            <v>ML</v>
          </cell>
          <cell r="C125">
            <v>25704</v>
          </cell>
        </row>
        <row r="126">
          <cell r="A126" t="str">
            <v>CANAL PVC SOPORTE</v>
          </cell>
          <cell r="B126" t="str">
            <v>UN</v>
          </cell>
          <cell r="C126">
            <v>2529</v>
          </cell>
        </row>
        <row r="127">
          <cell r="A127" t="str">
            <v>CANAL PVC SOPORTE [RAINGO]  R:219790</v>
          </cell>
          <cell r="B127" t="str">
            <v>UN</v>
          </cell>
          <cell r="C127">
            <v>1849</v>
          </cell>
        </row>
        <row r="128">
          <cell r="A128" t="str">
            <v>CANAL PVC SOPORTE METALICO</v>
          </cell>
          <cell r="B128" t="str">
            <v>UN</v>
          </cell>
          <cell r="C128">
            <v>4633</v>
          </cell>
        </row>
        <row r="129">
          <cell r="A129" t="str">
            <v>CANALETA 43 DE 3.50</v>
          </cell>
          <cell r="B129" t="str">
            <v>UN</v>
          </cell>
          <cell r="C129">
            <v>92906</v>
          </cell>
        </row>
        <row r="130">
          <cell r="A130" t="str">
            <v>CANALETA 43 DE 4.00</v>
          </cell>
          <cell r="B130" t="str">
            <v>UN</v>
          </cell>
          <cell r="C130">
            <v>105781</v>
          </cell>
        </row>
        <row r="131">
          <cell r="A131" t="str">
            <v>CANALETA 43 DE 4.50</v>
          </cell>
          <cell r="B131" t="str">
            <v>UN</v>
          </cell>
          <cell r="C131">
            <v>118759</v>
          </cell>
        </row>
        <row r="132">
          <cell r="A132" t="str">
            <v>CANALETA 43 DE 5.50</v>
          </cell>
          <cell r="B132" t="str">
            <v>UN</v>
          </cell>
          <cell r="C132">
            <v>145848</v>
          </cell>
        </row>
        <row r="133">
          <cell r="A133" t="str">
            <v>CANALETA 43 DE 6.00</v>
          </cell>
          <cell r="B133" t="str">
            <v>UN</v>
          </cell>
          <cell r="C133">
            <v>160989</v>
          </cell>
        </row>
        <row r="134">
          <cell r="A134" t="str">
            <v>CANALETA 90 DE 3.75</v>
          </cell>
          <cell r="B134" t="str">
            <v>UN</v>
          </cell>
          <cell r="C134">
            <v>116596</v>
          </cell>
        </row>
        <row r="135">
          <cell r="A135" t="str">
            <v>CANALETA 90 DE 4.5O</v>
          </cell>
          <cell r="B135" t="str">
            <v>UN</v>
          </cell>
          <cell r="C135">
            <v>140389</v>
          </cell>
        </row>
        <row r="136">
          <cell r="A136" t="str">
            <v>CANALETA 90 DE 5.25</v>
          </cell>
          <cell r="B136" t="str">
            <v>UN</v>
          </cell>
          <cell r="C136">
            <v>164182</v>
          </cell>
        </row>
        <row r="137">
          <cell r="A137" t="str">
            <v>CANALETA 90 DE 6.00</v>
          </cell>
          <cell r="B137" t="str">
            <v>UN</v>
          </cell>
          <cell r="C137">
            <v>186945</v>
          </cell>
        </row>
        <row r="138">
          <cell r="A138" t="str">
            <v>CANALETA 90 DE 7.50</v>
          </cell>
          <cell r="B138" t="str">
            <v>UN</v>
          </cell>
          <cell r="C138">
            <v>234531</v>
          </cell>
        </row>
        <row r="139">
          <cell r="A139" t="str">
            <v>CANALETA 90 DE 9.00</v>
          </cell>
          <cell r="B139" t="str">
            <v>UN</v>
          </cell>
          <cell r="C139">
            <v>280984</v>
          </cell>
        </row>
        <row r="140">
          <cell r="A140" t="str">
            <v>CANCHA MICROFUTBOL TUBO A.N 2" T.P</v>
          </cell>
          <cell r="B140" t="str">
            <v>UN</v>
          </cell>
          <cell r="C140">
            <v>1200000</v>
          </cell>
        </row>
        <row r="141">
          <cell r="A141" t="str">
            <v>CANCHA PARA MINIBALONCESTO Y MINIFUTBOL</v>
          </cell>
          <cell r="B141" t="str">
            <v>UN</v>
          </cell>
          <cell r="C141">
            <v>3000000</v>
          </cell>
        </row>
        <row r="142">
          <cell r="A142" t="str">
            <v>CANCHA PARA SOLO BALONCESTO C/ RODACHINES Y CILINDRO INCL. TABLERO ACRILICO</v>
          </cell>
          <cell r="B142" t="str">
            <v>UN</v>
          </cell>
          <cell r="C142">
            <v>3075114</v>
          </cell>
        </row>
        <row r="143">
          <cell r="A143" t="str">
            <v>CANECA Ø50CM H=75CM EN MALLA METALICA M-120</v>
          </cell>
          <cell r="B143" t="str">
            <v>UN</v>
          </cell>
          <cell r="C143">
            <v>230634</v>
          </cell>
        </row>
        <row r="144">
          <cell r="A144" t="str">
            <v>CANTONERA ELECTRICA</v>
          </cell>
          <cell r="B144" t="str">
            <v>UN</v>
          </cell>
          <cell r="C144">
            <v>75272</v>
          </cell>
        </row>
        <row r="145">
          <cell r="A145" t="str">
            <v>CARBURO N.2 BOLSA 10 KILOS</v>
          </cell>
          <cell r="B145" t="str">
            <v>UN</v>
          </cell>
          <cell r="C145">
            <v>3605</v>
          </cell>
        </row>
        <row r="146">
          <cell r="A146" t="str">
            <v>CARGA FULM FUERTE 330</v>
          </cell>
          <cell r="B146" t="str">
            <v>UN</v>
          </cell>
          <cell r="C146">
            <v>300</v>
          </cell>
        </row>
        <row r="147">
          <cell r="A147" t="str">
            <v>CARRILERA RODAMIENTO</v>
          </cell>
          <cell r="B147" t="str">
            <v>un</v>
          </cell>
          <cell r="C147">
            <v>5000</v>
          </cell>
        </row>
        <row r="148">
          <cell r="A148" t="str">
            <v>CASETON DE LONA</v>
          </cell>
          <cell r="B148" t="str">
            <v>M2</v>
          </cell>
          <cell r="C148">
            <v>3500</v>
          </cell>
        </row>
        <row r="149">
          <cell r="A149" t="str">
            <v>CE.SAFE PICOLORO</v>
          </cell>
          <cell r="B149" t="str">
            <v>UN</v>
          </cell>
          <cell r="C149">
            <v>25307</v>
          </cell>
        </row>
        <row r="150">
          <cell r="A150" t="str">
            <v>CE.SCHLAGE ALCOBA BELL WOOD MAD-PLATIN</v>
          </cell>
          <cell r="B150" t="str">
            <v>UN</v>
          </cell>
          <cell r="C150">
            <v>22330</v>
          </cell>
        </row>
        <row r="151">
          <cell r="A151" t="str">
            <v>CE.SCHLAGE ENTRADA-APTO GEORGIA ALUM-PLATINU</v>
          </cell>
          <cell r="B151" t="str">
            <v>UN</v>
          </cell>
          <cell r="C151">
            <v>39408</v>
          </cell>
        </row>
        <row r="152">
          <cell r="A152" t="str">
            <v>CE.YALE 1/4 VUELTA</v>
          </cell>
          <cell r="B152" t="str">
            <v>UN</v>
          </cell>
          <cell r="C152">
            <v>62727</v>
          </cell>
        </row>
        <row r="153">
          <cell r="A153" t="str">
            <v>CE.YALE 3 VUELTA</v>
          </cell>
          <cell r="B153" t="str">
            <v>UN</v>
          </cell>
          <cell r="C153">
            <v>79096</v>
          </cell>
        </row>
        <row r="154">
          <cell r="A154" t="str">
            <v>CE.YALE ALCOBA 5304 C/P</v>
          </cell>
          <cell r="B154" t="str">
            <v>UN</v>
          </cell>
          <cell r="C154">
            <v>52810</v>
          </cell>
        </row>
        <row r="155">
          <cell r="A155" t="str">
            <v>CEDRO CAQUETA</v>
          </cell>
          <cell r="B155" t="str">
            <v>PG2</v>
          </cell>
          <cell r="C155">
            <v>4610</v>
          </cell>
        </row>
        <row r="156">
          <cell r="A156" t="str">
            <v>CEMENTO BLANCO</v>
          </cell>
          <cell r="B156" t="str">
            <v>KG</v>
          </cell>
          <cell r="C156">
            <v>1125</v>
          </cell>
        </row>
        <row r="157">
          <cell r="A157" t="str">
            <v>CEMENTO GRIS</v>
          </cell>
          <cell r="B157" t="str">
            <v>KG</v>
          </cell>
          <cell r="C157">
            <v>550</v>
          </cell>
        </row>
        <row r="158">
          <cell r="A158" t="str">
            <v>CENEFA</v>
          </cell>
          <cell r="B158" t="str">
            <v>ML</v>
          </cell>
          <cell r="C158">
            <v>16068</v>
          </cell>
        </row>
        <row r="159">
          <cell r="A159" t="str">
            <v>CERAMICA 20 x 20 PRIMERA CALIDAD</v>
          </cell>
          <cell r="B159" t="str">
            <v>M2</v>
          </cell>
          <cell r="C159">
            <v>18025</v>
          </cell>
        </row>
        <row r="160">
          <cell r="A160" t="str">
            <v>CERAMICA 20 x 25 PRIMERA CALIDAD</v>
          </cell>
          <cell r="B160" t="str">
            <v>M2</v>
          </cell>
          <cell r="C160">
            <v>16892</v>
          </cell>
        </row>
        <row r="161">
          <cell r="A161" t="str">
            <v>CERAMICA 20 x 30 PRIMERA CALIDAD</v>
          </cell>
          <cell r="B161" t="str">
            <v>M2</v>
          </cell>
          <cell r="C161">
            <v>20291</v>
          </cell>
        </row>
        <row r="162">
          <cell r="A162" t="str">
            <v>CERAMICA 25 x 25 PRIMERA CALIDAD</v>
          </cell>
          <cell r="B162" t="str">
            <v>M2</v>
          </cell>
          <cell r="C162">
            <v>20497</v>
          </cell>
        </row>
        <row r="163">
          <cell r="A163" t="str">
            <v>CERAMICA 25 x 35 PRIMERA CALIDAD</v>
          </cell>
          <cell r="B163" t="str">
            <v>M2</v>
          </cell>
          <cell r="C163">
            <v>20497</v>
          </cell>
        </row>
        <row r="164">
          <cell r="A164" t="str">
            <v>CERRADURA SAFE ALCOBA (CILINDROS)</v>
          </cell>
          <cell r="B164" t="str">
            <v>un</v>
          </cell>
          <cell r="C164">
            <v>20000</v>
          </cell>
        </row>
        <row r="165">
          <cell r="A165" t="str">
            <v>CERRADURA SAFE ENTRADA (CILINDROS)</v>
          </cell>
          <cell r="B165" t="str">
            <v>UND</v>
          </cell>
          <cell r="C165">
            <v>110000</v>
          </cell>
        </row>
        <row r="166">
          <cell r="A166" t="str">
            <v>CERROJO SEGURIDAD SCHLAGE CROMO-DORADO</v>
          </cell>
          <cell r="B166" t="str">
            <v>UN</v>
          </cell>
          <cell r="C166">
            <v>40265</v>
          </cell>
        </row>
        <row r="167">
          <cell r="A167" t="str">
            <v>CHAZO EXPANDIBLE 3/8" LARGO 7CMS</v>
          </cell>
          <cell r="B167" t="str">
            <v>UN</v>
          </cell>
          <cell r="C167">
            <v>670</v>
          </cell>
        </row>
        <row r="168">
          <cell r="A168" t="str">
            <v>CHAZO PLASTICO 1/4</v>
          </cell>
          <cell r="B168" t="str">
            <v>UN</v>
          </cell>
          <cell r="C168">
            <v>93</v>
          </cell>
        </row>
        <row r="169">
          <cell r="A169" t="str">
            <v>CHEQUE RED - WRITE ROSCADO 1``</v>
          </cell>
          <cell r="B169" t="str">
            <v>UN</v>
          </cell>
          <cell r="C169">
            <v>54520</v>
          </cell>
        </row>
        <row r="170">
          <cell r="A170" t="str">
            <v>CICLO PARQUEADERO TIPO M100 (Tipo 1)</v>
          </cell>
          <cell r="B170" t="str">
            <v>UN</v>
          </cell>
          <cell r="C170">
            <v>350000</v>
          </cell>
        </row>
        <row r="171">
          <cell r="A171" t="str">
            <v>CICLO PARQUEADERO TIPO M101 (Tipo 2)</v>
          </cell>
          <cell r="B171" t="str">
            <v>UN</v>
          </cell>
          <cell r="C171">
            <v>457000</v>
          </cell>
        </row>
        <row r="172">
          <cell r="A172" t="str">
            <v>CIELO RASO ACRILICO</v>
          </cell>
          <cell r="B172" t="str">
            <v>M2</v>
          </cell>
          <cell r="C172">
            <v>46261</v>
          </cell>
        </row>
        <row r="173">
          <cell r="A173" t="str">
            <v>CIELO RASO LAMINA PLANA SUPERCELL</v>
          </cell>
          <cell r="B173" t="str">
            <v>M2</v>
          </cell>
          <cell r="C173">
            <v>35000</v>
          </cell>
        </row>
        <row r="174">
          <cell r="A174" t="str">
            <v>CIERRE 1/2 LUNA VENTANERIA</v>
          </cell>
          <cell r="B174" t="str">
            <v>UN</v>
          </cell>
          <cell r="C174">
            <v>3172</v>
          </cell>
        </row>
        <row r="175">
          <cell r="A175" t="str">
            <v>CINTA DE PAPEL SUPERCINTA 250</v>
          </cell>
          <cell r="B175" t="str">
            <v>ROLL</v>
          </cell>
          <cell r="C175">
            <v>10800</v>
          </cell>
        </row>
        <row r="176">
          <cell r="A176" t="str">
            <v>CINTA MALLA</v>
          </cell>
          <cell r="B176" t="str">
            <v>ML</v>
          </cell>
          <cell r="C176">
            <v>3536</v>
          </cell>
        </row>
        <row r="177">
          <cell r="A177" t="str">
            <v>CINTA QUICK TAPE 75MTS FIBRA DE VIDRIO</v>
          </cell>
          <cell r="B177" t="str">
            <v>ROLL</v>
          </cell>
          <cell r="C177">
            <v>20394</v>
          </cell>
        </row>
        <row r="178">
          <cell r="A178" t="str">
            <v>CINTA SELLO 2"(PANEL-YESO) CINTA DE 150 PIES 45.72MTS.</v>
          </cell>
          <cell r="B178" t="str">
            <v>ROLL</v>
          </cell>
          <cell r="C178">
            <v>13905</v>
          </cell>
        </row>
        <row r="179">
          <cell r="A179" t="str">
            <v>CINTA TEFLON 10 m 1/2``</v>
          </cell>
          <cell r="B179" t="str">
            <v>ROLL</v>
          </cell>
          <cell r="C179">
            <v>700</v>
          </cell>
        </row>
        <row r="180">
          <cell r="A180" t="str">
            <v>CLOSET MADER.AMAR/NOGAL PERSIANA FORRADO</v>
          </cell>
          <cell r="B180" t="str">
            <v>m2</v>
          </cell>
          <cell r="C180">
            <v>280000</v>
          </cell>
        </row>
        <row r="181">
          <cell r="A181" t="str">
            <v>CLOSET MADERA (2N) AMAR/NOGAL FORRADO</v>
          </cell>
          <cell r="B181" t="str">
            <v>m2</v>
          </cell>
          <cell r="C181">
            <v>450000</v>
          </cell>
        </row>
        <row r="182">
          <cell r="A182" t="str">
            <v>CLOSET MADERA (2N) AMAR/NOGAL S/FORRO</v>
          </cell>
          <cell r="B182" t="str">
            <v>m2</v>
          </cell>
          <cell r="C182">
            <v>400000</v>
          </cell>
        </row>
        <row r="183">
          <cell r="A183" t="str">
            <v>CLOSET MADERA (2N) CEDRO ARCHIVO FORRADO</v>
          </cell>
          <cell r="B183" t="str">
            <v>m2</v>
          </cell>
          <cell r="C183">
            <v>450000</v>
          </cell>
        </row>
        <row r="184">
          <cell r="A184" t="str">
            <v>CLOSET MADERA (2N) CEDRO FORRADO</v>
          </cell>
          <cell r="B184" t="str">
            <v>m2</v>
          </cell>
          <cell r="C184">
            <v>480000</v>
          </cell>
        </row>
        <row r="185">
          <cell r="A185" t="str">
            <v>CLOSET MADERA (2N) CEDRO S/FORRO</v>
          </cell>
          <cell r="B185" t="str">
            <v>m2</v>
          </cell>
          <cell r="C185">
            <v>430000</v>
          </cell>
        </row>
        <row r="186">
          <cell r="A186" t="str">
            <v>CLOSET MADERA CEDRO PERSIANA FORRADO</v>
          </cell>
          <cell r="B186" t="str">
            <v>m2</v>
          </cell>
          <cell r="C186">
            <v>380000</v>
          </cell>
        </row>
        <row r="187">
          <cell r="A187" t="str">
            <v>CODO  BAJANTE BLANCO  RAINGO</v>
          </cell>
          <cell r="B187" t="str">
            <v>UN</v>
          </cell>
          <cell r="C187">
            <v>4600</v>
          </cell>
        </row>
        <row r="188">
          <cell r="A188" t="str">
            <v>CODO CANAL PVC 90ø</v>
          </cell>
          <cell r="B188" t="str">
            <v>UN</v>
          </cell>
          <cell r="C188">
            <v>5006</v>
          </cell>
        </row>
        <row r="189">
          <cell r="A189" t="str">
            <v>CODO CANAL PVC BAJANTE</v>
          </cell>
          <cell r="B189" t="str">
            <v>UN</v>
          </cell>
          <cell r="C189">
            <v>4850</v>
          </cell>
        </row>
        <row r="190">
          <cell r="A190" t="str">
            <v>CODO CPVC 1/2``</v>
          </cell>
          <cell r="B190" t="str">
            <v>UN</v>
          </cell>
          <cell r="C190">
            <v>455</v>
          </cell>
        </row>
        <row r="191">
          <cell r="A191" t="str">
            <v>CODO CPVC 3/4``</v>
          </cell>
          <cell r="B191" t="str">
            <v>UN</v>
          </cell>
          <cell r="C191">
            <v>830</v>
          </cell>
        </row>
        <row r="192">
          <cell r="A192" t="str">
            <v xml:space="preserve">CODO GALV 1/2"  </v>
          </cell>
          <cell r="B192" t="str">
            <v>UN</v>
          </cell>
          <cell r="C192">
            <v>2350</v>
          </cell>
        </row>
        <row r="193">
          <cell r="A193" t="str">
            <v xml:space="preserve">CODO GALV 3/4" </v>
          </cell>
          <cell r="B193" t="str">
            <v>UN</v>
          </cell>
          <cell r="C193">
            <v>1902</v>
          </cell>
        </row>
        <row r="194">
          <cell r="A194" t="str">
            <v>CODO PVC 1/2"</v>
          </cell>
          <cell r="B194" t="str">
            <v>UN</v>
          </cell>
          <cell r="C194">
            <v>503</v>
          </cell>
        </row>
        <row r="195">
          <cell r="A195" t="str">
            <v>CODO PVC 1/2``</v>
          </cell>
          <cell r="B195" t="str">
            <v>UN</v>
          </cell>
          <cell r="C195">
            <v>200</v>
          </cell>
        </row>
        <row r="196">
          <cell r="A196" t="str">
            <v>CODO PVC 1``</v>
          </cell>
          <cell r="B196" t="str">
            <v>UN</v>
          </cell>
          <cell r="C196">
            <v>630</v>
          </cell>
        </row>
        <row r="197">
          <cell r="A197" t="str">
            <v xml:space="preserve">CODO PVC 2"  </v>
          </cell>
          <cell r="B197" t="str">
            <v>UN</v>
          </cell>
          <cell r="C197">
            <v>2466</v>
          </cell>
        </row>
        <row r="198">
          <cell r="A198" t="str">
            <v>CODO PVC 2``</v>
          </cell>
          <cell r="B198" t="str">
            <v>UN</v>
          </cell>
          <cell r="C198">
            <v>3700</v>
          </cell>
        </row>
        <row r="199">
          <cell r="A199" t="str">
            <v>CODO PVC 3"  SANIT</v>
          </cell>
          <cell r="B199" t="str">
            <v>UN</v>
          </cell>
          <cell r="C199">
            <v>2414</v>
          </cell>
        </row>
        <row r="200">
          <cell r="A200" t="str">
            <v>CODO PVC 3/4"</v>
          </cell>
          <cell r="B200" t="str">
            <v>UN</v>
          </cell>
          <cell r="C200">
            <v>290</v>
          </cell>
        </row>
        <row r="201">
          <cell r="A201" t="str">
            <v>CODO PVC 3``  SANIT</v>
          </cell>
          <cell r="B201" t="str">
            <v>UN</v>
          </cell>
          <cell r="C201">
            <v>4738</v>
          </cell>
        </row>
        <row r="202">
          <cell r="A202" t="str">
            <v>CODO PVC 4" SANIT</v>
          </cell>
          <cell r="B202" t="str">
            <v>UN</v>
          </cell>
          <cell r="C202">
            <v>7037</v>
          </cell>
        </row>
        <row r="203">
          <cell r="A203" t="str">
            <v>CODO PVC 6`` SANIT</v>
          </cell>
          <cell r="B203" t="str">
            <v>UN</v>
          </cell>
          <cell r="C203">
            <v>69735</v>
          </cell>
        </row>
        <row r="204">
          <cell r="A204" t="str">
            <v>COLLAR DE DERIVACION DE   2 * 1/2"</v>
          </cell>
          <cell r="B204" t="str">
            <v>UN</v>
          </cell>
          <cell r="C204">
            <v>6893</v>
          </cell>
        </row>
        <row r="205">
          <cell r="A205" t="str">
            <v>COLLAR DE DERIVACION DE   2 * 3/4"</v>
          </cell>
          <cell r="B205" t="str">
            <v>UN</v>
          </cell>
          <cell r="C205">
            <v>4496</v>
          </cell>
        </row>
        <row r="206">
          <cell r="A206" t="str">
            <v>COLLAR DE DERIVACION DE   3* 1/2"</v>
          </cell>
          <cell r="B206" t="str">
            <v>UN</v>
          </cell>
          <cell r="C206">
            <v>10218</v>
          </cell>
        </row>
        <row r="207">
          <cell r="A207" t="str">
            <v>COLOR MINERAL</v>
          </cell>
          <cell r="B207" t="str">
            <v>KG</v>
          </cell>
          <cell r="C207">
            <v>2575</v>
          </cell>
        </row>
        <row r="208">
          <cell r="A208" t="str">
            <v>COMBO SANITARIO ECONOMICO [S+L+G+I]</v>
          </cell>
          <cell r="B208" t="str">
            <v>un</v>
          </cell>
          <cell r="C208">
            <v>176000</v>
          </cell>
        </row>
        <row r="209">
          <cell r="A209" t="str">
            <v>CONCRETO 1:2:1 - 28 Mpa - (4000 PSI)</v>
          </cell>
          <cell r="B209" t="str">
            <v>M3</v>
          </cell>
          <cell r="C209">
            <v>464081.25</v>
          </cell>
        </row>
        <row r="210">
          <cell r="A210" t="str">
            <v>CONCRETO 1:2:3 - 21 Mpa - (3000 PSI)</v>
          </cell>
          <cell r="B210" t="str">
            <v>M3</v>
          </cell>
          <cell r="C210">
            <v>412881.25</v>
          </cell>
        </row>
        <row r="211">
          <cell r="A211" t="str">
            <v>CONCRETO 1:2:3 - 21MPa - (3000 PSI)</v>
          </cell>
          <cell r="B211" t="str">
            <v>M3</v>
          </cell>
          <cell r="C211">
            <v>412881.25</v>
          </cell>
        </row>
        <row r="212">
          <cell r="A212" t="str">
            <v>CONCRETO 1:2:4 - 17.5 Mpa - (2500 PSI)</v>
          </cell>
          <cell r="B212" t="str">
            <v>M3</v>
          </cell>
          <cell r="C212">
            <v>336912.5</v>
          </cell>
        </row>
        <row r="213">
          <cell r="A213" t="str">
            <v>CONCRETO 1500 PSI PREMEZCLADO</v>
          </cell>
          <cell r="B213" t="str">
            <v>M3</v>
          </cell>
          <cell r="C213">
            <v>328670</v>
          </cell>
        </row>
        <row r="214">
          <cell r="A214" t="str">
            <v>CONCRETO CLASE D (3000 PSI) PREMEZCLADO</v>
          </cell>
          <cell r="B214" t="str">
            <v>M3</v>
          </cell>
          <cell r="C214">
            <v>349160</v>
          </cell>
        </row>
        <row r="215">
          <cell r="A215" t="str">
            <v>CONCRETO DE 1500 PSI  10.5 Mpa</v>
          </cell>
          <cell r="B215" t="str">
            <v>M3</v>
          </cell>
          <cell r="C215">
            <v>324220</v>
          </cell>
        </row>
        <row r="216">
          <cell r="A216" t="str">
            <v>CONCRETO DE 2000 PSI 14MPa</v>
          </cell>
          <cell r="B216" t="str">
            <v>M3</v>
          </cell>
          <cell r="C216">
            <v>346840</v>
          </cell>
        </row>
        <row r="217">
          <cell r="A217" t="str">
            <v>CONCRETO DE 2500 PSI   17.5 Mpa</v>
          </cell>
          <cell r="B217" t="str">
            <v>M3</v>
          </cell>
          <cell r="C217">
            <v>352060</v>
          </cell>
        </row>
        <row r="218">
          <cell r="A218" t="str">
            <v>CONCRETO DE 3000 PSI  21.0 MPa</v>
          </cell>
          <cell r="B218" t="str">
            <v>M3</v>
          </cell>
          <cell r="C218">
            <v>360180</v>
          </cell>
        </row>
        <row r="219">
          <cell r="A219" t="str">
            <v>CONCRETO DE 3500 PSI   24.5 Mpa</v>
          </cell>
          <cell r="B219" t="str">
            <v>M3</v>
          </cell>
          <cell r="C219">
            <v>383380</v>
          </cell>
        </row>
        <row r="220">
          <cell r="A220" t="str">
            <v>CONCRETO DE 4000 PSI   28 Mpa</v>
          </cell>
          <cell r="B220" t="str">
            <v>M3</v>
          </cell>
          <cell r="C220">
            <v>399040</v>
          </cell>
        </row>
        <row r="221">
          <cell r="A221" t="str">
            <v xml:space="preserve">CONCRETO DE 4500 PSI </v>
          </cell>
          <cell r="B221" t="str">
            <v>M3</v>
          </cell>
          <cell r="C221">
            <v>411220</v>
          </cell>
        </row>
        <row r="222">
          <cell r="A222" t="str">
            <v>CONCRETO DE 5000 PSI   35 Mpa</v>
          </cell>
          <cell r="B222" t="str">
            <v>M3</v>
          </cell>
          <cell r="C222">
            <v>419340</v>
          </cell>
        </row>
        <row r="223">
          <cell r="A223" t="str">
            <v>CONCRETO INPERMEABILIZADO DE 3000PSI 21MPa</v>
          </cell>
          <cell r="B223" t="str">
            <v>M3</v>
          </cell>
          <cell r="C223">
            <v>387440</v>
          </cell>
        </row>
        <row r="224">
          <cell r="A224" t="str">
            <v>CONCRETO SUPERFLUIDO DE  4000 PSI 28 Mpa</v>
          </cell>
          <cell r="B224" t="str">
            <v>M3</v>
          </cell>
          <cell r="C224">
            <v>661375</v>
          </cell>
        </row>
        <row r="225">
          <cell r="A225" t="str">
            <v>CONECTOR BASE L.POLICARBON UNION LAMINA A=6CM L=5.80M</v>
          </cell>
          <cell r="B225" t="str">
            <v>UN</v>
          </cell>
          <cell r="C225">
            <v>57062</v>
          </cell>
        </row>
        <row r="226">
          <cell r="A226" t="str">
            <v>CONECTOR H 4- 6MM L.POLIC. L=5.80M LAMINA POLICARBONATO</v>
          </cell>
          <cell r="B226" t="str">
            <v>UN</v>
          </cell>
          <cell r="C226">
            <v>43775</v>
          </cell>
        </row>
        <row r="227">
          <cell r="A227" t="str">
            <v>CONECTOR H 8-10MM L.POLIC. L=5.80M LAMINA POLICARBONATO</v>
          </cell>
          <cell r="B227" t="str">
            <v>UN</v>
          </cell>
          <cell r="C227">
            <v>54487</v>
          </cell>
        </row>
        <row r="228">
          <cell r="A228" t="str">
            <v>DILATAC.PVC TIRA DE 3MTS</v>
          </cell>
          <cell r="B228" t="str">
            <v>UN</v>
          </cell>
          <cell r="C228">
            <v>2266</v>
          </cell>
        </row>
        <row r="229">
          <cell r="A229" t="str">
            <v>DILATACION BRONCE</v>
          </cell>
          <cell r="B229" t="str">
            <v>ML</v>
          </cell>
          <cell r="C229">
            <v>8400</v>
          </cell>
        </row>
        <row r="230">
          <cell r="A230" t="str">
            <v>DIV.ALUM.-ACRILICO 50% CORREDIZA</v>
          </cell>
          <cell r="B230" t="str">
            <v>m2</v>
          </cell>
          <cell r="C230">
            <v>85000</v>
          </cell>
        </row>
        <row r="231">
          <cell r="A231" t="str">
            <v>DIV.ALUM.-ACRILICO 75% CORREDIZA</v>
          </cell>
          <cell r="B231" t="str">
            <v>m2</v>
          </cell>
          <cell r="C231">
            <v>89000</v>
          </cell>
        </row>
        <row r="232">
          <cell r="A232" t="str">
            <v>DOMO ACRIL.CIRC. .65X.65MT</v>
          </cell>
          <cell r="B232" t="str">
            <v>UN</v>
          </cell>
          <cell r="C232">
            <v>68907</v>
          </cell>
        </row>
        <row r="233">
          <cell r="A233" t="str">
            <v>DUCHA MEZCLADORA GRIV L PRISMA-GALAX (M)</v>
          </cell>
          <cell r="B233" t="str">
            <v>un</v>
          </cell>
          <cell r="C233">
            <v>60000</v>
          </cell>
        </row>
        <row r="234">
          <cell r="A234" t="str">
            <v>DUCHA SENCILLA L.PICIS (E).</v>
          </cell>
          <cell r="B234" t="str">
            <v>un</v>
          </cell>
          <cell r="C234">
            <v>31000</v>
          </cell>
        </row>
        <row r="235">
          <cell r="A235" t="str">
            <v>ELEMENTOS DE ASEO</v>
          </cell>
          <cell r="B235" t="str">
            <v xml:space="preserve"> % </v>
          </cell>
          <cell r="C235">
            <v>2144</v>
          </cell>
        </row>
        <row r="236">
          <cell r="A236" t="str">
            <v>EMBOQUILLADOR</v>
          </cell>
          <cell r="B236" t="str">
            <v>KG</v>
          </cell>
          <cell r="C236">
            <v>3605</v>
          </cell>
        </row>
        <row r="237">
          <cell r="A237" t="str">
            <v>EMULSION ASFALTICA PX900 IMPRIMACION</v>
          </cell>
          <cell r="B237" t="str">
            <v>GLN</v>
          </cell>
          <cell r="C237">
            <v>2575</v>
          </cell>
        </row>
        <row r="238">
          <cell r="A238" t="str">
            <v>ENCHAPE PIEDRA CREMA E=20MM</v>
          </cell>
          <cell r="B238" t="str">
            <v>M2</v>
          </cell>
          <cell r="C238">
            <v>98000</v>
          </cell>
        </row>
        <row r="239">
          <cell r="A239" t="str">
            <v>ENCHAPE PIEDRA MUÑECA E=20 MM</v>
          </cell>
          <cell r="B239" t="str">
            <v>M2</v>
          </cell>
          <cell r="C239">
            <v>132000</v>
          </cell>
        </row>
        <row r="240">
          <cell r="A240" t="str">
            <v>ENCHAPE PIEDRA SANTA ROSEÑA</v>
          </cell>
          <cell r="B240" t="str">
            <v>M2</v>
          </cell>
          <cell r="C240">
            <v>48000</v>
          </cell>
        </row>
        <row r="241">
          <cell r="A241" t="str">
            <v>ENCHAPE PORCELANA 20*20</v>
          </cell>
          <cell r="B241" t="str">
            <v>M2</v>
          </cell>
          <cell r="C241">
            <v>20000</v>
          </cell>
        </row>
        <row r="242">
          <cell r="A242" t="str">
            <v>ENCHAPE TRIPLEX CEDRO CAQUETA 4MM</v>
          </cell>
          <cell r="B242" t="str">
            <v>m2</v>
          </cell>
          <cell r="C242">
            <v>99750</v>
          </cell>
        </row>
        <row r="243">
          <cell r="A243" t="str">
            <v>ENTRAMADO MADERA CIELO FALSO</v>
          </cell>
          <cell r="B243" t="str">
            <v>M2</v>
          </cell>
          <cell r="C243">
            <v>13132</v>
          </cell>
        </row>
        <row r="244">
          <cell r="A244" t="str">
            <v>ESMALTE PINTURA DE ALUMINIO CROMADA</v>
          </cell>
          <cell r="B244" t="str">
            <v>GLN</v>
          </cell>
          <cell r="C244">
            <v>64190</v>
          </cell>
        </row>
        <row r="245">
          <cell r="A245" t="str">
            <v>ESMALTE SINTETICO MATE</v>
          </cell>
          <cell r="B245" t="str">
            <v>GLN</v>
          </cell>
          <cell r="C245">
            <v>47491</v>
          </cell>
        </row>
        <row r="246">
          <cell r="A246" t="str">
            <v>ESPEJO 3 MM SIN BICEL</v>
          </cell>
          <cell r="B246" t="str">
            <v>M2</v>
          </cell>
          <cell r="C246">
            <v>30000</v>
          </cell>
        </row>
        <row r="247">
          <cell r="A247" t="str">
            <v>ESPEJO 4 MM SIN BICEL</v>
          </cell>
          <cell r="B247" t="str">
            <v>M2</v>
          </cell>
          <cell r="C247">
            <v>45000</v>
          </cell>
        </row>
        <row r="248">
          <cell r="A248" t="str">
            <v>ESPIGO ALUM.-TUERCA 250MM</v>
          </cell>
          <cell r="B248" t="str">
            <v>UN</v>
          </cell>
          <cell r="C248">
            <v>1027</v>
          </cell>
        </row>
        <row r="249">
          <cell r="A249" t="str">
            <v>ESTERILLA DE GUADUA</v>
          </cell>
          <cell r="B249" t="str">
            <v>M2</v>
          </cell>
          <cell r="C249">
            <v>3667</v>
          </cell>
        </row>
        <row r="250">
          <cell r="A250" t="str">
            <v>ESTUCO PLASTICO</v>
          </cell>
          <cell r="B250" t="str">
            <v>GLN</v>
          </cell>
          <cell r="C250">
            <v>12257</v>
          </cell>
        </row>
        <row r="251">
          <cell r="A251" t="str">
            <v xml:space="preserve">ESTUCO SEMIPLASTICO LISTO              </v>
          </cell>
          <cell r="B251" t="str">
            <v>KG</v>
          </cell>
          <cell r="C251">
            <v>750</v>
          </cell>
        </row>
        <row r="252">
          <cell r="A252" t="str">
            <v>EXPLOSIVOS 75%</v>
          </cell>
          <cell r="B252" t="str">
            <v>LB</v>
          </cell>
          <cell r="C252">
            <v>6500</v>
          </cell>
        </row>
        <row r="253">
          <cell r="A253" t="str">
            <v>EXTENDER POLVO FINO VISCOSANTE</v>
          </cell>
          <cell r="B253" t="str">
            <v>KG</v>
          </cell>
          <cell r="C253">
            <v>155324</v>
          </cell>
        </row>
        <row r="254">
          <cell r="A254" t="str">
            <v>FACHALETA ETRUSCA ROJA U</v>
          </cell>
          <cell r="B254" t="str">
            <v>M2</v>
          </cell>
          <cell r="C254">
            <v>13493</v>
          </cell>
        </row>
        <row r="255">
          <cell r="A255" t="str">
            <v>FACHALETA LADRILLO TIPO MAGUNCIA</v>
          </cell>
          <cell r="B255" t="str">
            <v>M2</v>
          </cell>
          <cell r="C255">
            <v>10700</v>
          </cell>
        </row>
        <row r="256">
          <cell r="A256" t="str">
            <v>FORMALETA SARDINEL 2.40</v>
          </cell>
          <cell r="B256" t="str">
            <v>UN</v>
          </cell>
          <cell r="C256">
            <v>800</v>
          </cell>
        </row>
        <row r="257">
          <cell r="A257" t="str">
            <v>FRESCASA (AISLANTE TERMICO ROLLO 152M X 122 M(1858M2/R</v>
          </cell>
          <cell r="B257" t="str">
            <v>ROLL</v>
          </cell>
          <cell r="C257">
            <v>137402</v>
          </cell>
        </row>
        <row r="258">
          <cell r="A258" t="str">
            <v>FRESCASA FIBERGLASS 1.22 X 18.58</v>
          </cell>
          <cell r="B258" t="str">
            <v>ROLL</v>
          </cell>
          <cell r="C258">
            <v>100000</v>
          </cell>
        </row>
        <row r="259">
          <cell r="A259" t="str">
            <v>FULMINANTE</v>
          </cell>
          <cell r="B259" t="str">
            <v>UN</v>
          </cell>
          <cell r="C259">
            <v>700</v>
          </cell>
        </row>
        <row r="260">
          <cell r="A260" t="str">
            <v>GANCHO ESPECIAL ETERNIT</v>
          </cell>
          <cell r="B260" t="str">
            <v>UN</v>
          </cell>
          <cell r="C260">
            <v>364</v>
          </cell>
        </row>
        <row r="261">
          <cell r="A261" t="str">
            <v>GANCHO P/TEJA ASB. MADERA</v>
          </cell>
          <cell r="B261" t="str">
            <v>UN</v>
          </cell>
          <cell r="C261">
            <v>364</v>
          </cell>
        </row>
        <row r="262">
          <cell r="A262" t="str">
            <v>GRAMA</v>
          </cell>
          <cell r="B262" t="str">
            <v>M2</v>
          </cell>
          <cell r="C262">
            <v>3500</v>
          </cell>
        </row>
        <row r="263">
          <cell r="A263" t="str">
            <v>GRANITO  No. 3</v>
          </cell>
          <cell r="B263" t="str">
            <v>BTO</v>
          </cell>
          <cell r="C263">
            <v>17800</v>
          </cell>
        </row>
        <row r="264">
          <cell r="A264" t="str">
            <v>GRANITO BLANCO # 3</v>
          </cell>
          <cell r="B264" t="str">
            <v>BTO</v>
          </cell>
          <cell r="C264">
            <v>16000</v>
          </cell>
        </row>
        <row r="265">
          <cell r="A265" t="str">
            <v>GRAPAS</v>
          </cell>
          <cell r="B265" t="str">
            <v>KG</v>
          </cell>
          <cell r="C265">
            <v>5388</v>
          </cell>
        </row>
        <row r="266">
          <cell r="A266" t="str">
            <v>GRAVA TRITURADA 1/2"</v>
          </cell>
          <cell r="B266" t="str">
            <v>M3</v>
          </cell>
          <cell r="C266">
            <v>75000</v>
          </cell>
        </row>
        <row r="267">
          <cell r="A267" t="str">
            <v>GRAVA TRITURADA 3/8"</v>
          </cell>
          <cell r="B267" t="str">
            <v>M3</v>
          </cell>
          <cell r="C267">
            <v>75000</v>
          </cell>
        </row>
        <row r="268">
          <cell r="A268" t="str">
            <v>GRAVA TRITURADA DE 3/4"</v>
          </cell>
          <cell r="B268" t="str">
            <v>M3</v>
          </cell>
          <cell r="C268">
            <v>75000</v>
          </cell>
        </row>
        <row r="269">
          <cell r="A269" t="str">
            <v>GRAVAS PARA LECHO FILTRANTE (DIF. DIÁMETRO) DE SILICE</v>
          </cell>
          <cell r="B269" t="str">
            <v>M3</v>
          </cell>
          <cell r="C269">
            <v>400720</v>
          </cell>
        </row>
        <row r="270">
          <cell r="A270" t="str">
            <v>GRAVILLA DE RIO</v>
          </cell>
          <cell r="B270" t="str">
            <v>M3</v>
          </cell>
          <cell r="C270">
            <v>90000</v>
          </cell>
        </row>
        <row r="271">
          <cell r="A271" t="str">
            <v>GUADUA [TACO] 2.50-3M</v>
          </cell>
          <cell r="B271" t="str">
            <v>UN</v>
          </cell>
          <cell r="C271">
            <v>2472</v>
          </cell>
        </row>
        <row r="272">
          <cell r="A272" t="str">
            <v>GUADUA 6M</v>
          </cell>
          <cell r="B272" t="str">
            <v>UN</v>
          </cell>
          <cell r="C272">
            <v>15000</v>
          </cell>
        </row>
        <row r="273">
          <cell r="A273" t="str">
            <v>GUADUA CHAPILLA L=4MTS PARA FORMALETA</v>
          </cell>
          <cell r="B273" t="str">
            <v>UN</v>
          </cell>
          <cell r="C273">
            <v>4841</v>
          </cell>
        </row>
        <row r="274">
          <cell r="A274" t="str">
            <v>GUARDAESCOBA  GRANITO</v>
          </cell>
          <cell r="B274" t="str">
            <v>ML</v>
          </cell>
          <cell r="C274">
            <v>17800</v>
          </cell>
        </row>
        <row r="275">
          <cell r="A275" t="str">
            <v xml:space="preserve">GUARDAESCOBA CEDRO </v>
          </cell>
          <cell r="B275" t="str">
            <v>ML</v>
          </cell>
          <cell r="C275">
            <v>4491</v>
          </cell>
        </row>
        <row r="276">
          <cell r="A276" t="str">
            <v>GUARDAESCOBA CEMENTO PARA PINTAR</v>
          </cell>
          <cell r="B276" t="str">
            <v>ML</v>
          </cell>
          <cell r="C276">
            <v>3500</v>
          </cell>
        </row>
        <row r="277">
          <cell r="A277" t="str">
            <v>GUARDAESCOBA GRESS H 10CM</v>
          </cell>
          <cell r="B277" t="str">
            <v>ML</v>
          </cell>
          <cell r="C277">
            <v>2700</v>
          </cell>
        </row>
        <row r="278">
          <cell r="A278" t="str">
            <v>GUARDAESCOBA GRESS H 7CM</v>
          </cell>
          <cell r="B278" t="str">
            <v>ML</v>
          </cell>
          <cell r="C278">
            <v>1600</v>
          </cell>
        </row>
        <row r="279">
          <cell r="A279" t="str">
            <v>GUARDAESCOBA VINISOL 7CM ROLLLO DE 60 MTS</v>
          </cell>
          <cell r="B279" t="str">
            <v>ML</v>
          </cell>
          <cell r="C279">
            <v>3300</v>
          </cell>
        </row>
        <row r="280">
          <cell r="A280" t="str">
            <v>GUARDAESCOBA VIROLA</v>
          </cell>
          <cell r="B280" t="str">
            <v>ML</v>
          </cell>
          <cell r="C280">
            <v>1400</v>
          </cell>
        </row>
        <row r="281">
          <cell r="A281" t="str">
            <v>GUARDESCOBA EN PINO 8 CM</v>
          </cell>
          <cell r="B281" t="str">
            <v>ML</v>
          </cell>
          <cell r="C281">
            <v>4900</v>
          </cell>
        </row>
        <row r="282">
          <cell r="A282" t="str">
            <v>GUIA BASCULANTE PREMOLDA</v>
          </cell>
          <cell r="B282" t="str">
            <v>UN</v>
          </cell>
          <cell r="C282">
            <v>2781</v>
          </cell>
        </row>
        <row r="283">
          <cell r="A283" t="str">
            <v>HIERRO .1/2" 60.000 [12M] VARILLA  CORRUGADA DE 12M</v>
          </cell>
          <cell r="B283" t="str">
            <v>UN</v>
          </cell>
          <cell r="C283">
            <v>2400</v>
          </cell>
        </row>
        <row r="284">
          <cell r="A284" t="str">
            <v xml:space="preserve">HIERRO 3/8¨ 60.000 (12M) VARILLA CORRUGADA </v>
          </cell>
          <cell r="B284" t="str">
            <v>KG</v>
          </cell>
          <cell r="C284">
            <v>2800</v>
          </cell>
        </row>
        <row r="285">
          <cell r="A285" t="str">
            <v>HILASA</v>
          </cell>
          <cell r="B285" t="str">
            <v>KG</v>
          </cell>
          <cell r="C285">
            <v>3800</v>
          </cell>
        </row>
        <row r="286">
          <cell r="A286" t="str">
            <v>HUELLA GRESS 20X20 TIPO ALFA</v>
          </cell>
          <cell r="B286" t="str">
            <v>M2</v>
          </cell>
          <cell r="C286">
            <v>24700</v>
          </cell>
        </row>
        <row r="287">
          <cell r="A287" t="str">
            <v>ICOPOR LAMINA DE 1 X 1 M E=2 CM</v>
          </cell>
          <cell r="B287" t="str">
            <v>UN</v>
          </cell>
          <cell r="C287">
            <v>5500</v>
          </cell>
        </row>
        <row r="288">
          <cell r="A288" t="str">
            <v>ICOPOR LAMINA DE 1 X 1 M E=4 CM</v>
          </cell>
          <cell r="B288" t="str">
            <v>UN</v>
          </cell>
          <cell r="C288">
            <v>12000</v>
          </cell>
        </row>
        <row r="289">
          <cell r="A289" t="str">
            <v>IGAS GRIS [SELLANTE] 5KG.</v>
          </cell>
          <cell r="B289" t="str">
            <v>KG</v>
          </cell>
          <cell r="C289">
            <v>13493</v>
          </cell>
        </row>
        <row r="290">
          <cell r="A290" t="str">
            <v>INCRUSTACIONES  ACUACER  BLANCO* 4</v>
          </cell>
          <cell r="B290" t="str">
            <v>UN</v>
          </cell>
          <cell r="C290">
            <v>31500</v>
          </cell>
        </row>
        <row r="291">
          <cell r="A291" t="str">
            <v>INSTALACION PROVICIONAL DE ENERGIA</v>
          </cell>
          <cell r="B291" t="str">
            <v>MES</v>
          </cell>
          <cell r="C291">
            <v>100000</v>
          </cell>
        </row>
        <row r="292">
          <cell r="A292" t="str">
            <v>JUEGO DE CANCHA MULTIPLE TUBO AGUA CON RODACHINES  Y CILINDRO PARA MOVILIZAR</v>
          </cell>
          <cell r="B292" t="str">
            <v>UN</v>
          </cell>
          <cell r="C292">
            <v>3429934</v>
          </cell>
        </row>
        <row r="293">
          <cell r="A293" t="str">
            <v>JUEGO DE CANCHA MULTIPLE TUBO AGUA PARA ANCLAR AL PISO</v>
          </cell>
          <cell r="B293" t="str">
            <v>UN</v>
          </cell>
          <cell r="C293">
            <v>3193387</v>
          </cell>
        </row>
        <row r="294">
          <cell r="A294" t="str">
            <v>JUEGO INCRUSTAR ACUARIO 4"</v>
          </cell>
          <cell r="B294" t="str">
            <v>UN</v>
          </cell>
          <cell r="C294">
            <v>35535</v>
          </cell>
        </row>
        <row r="295">
          <cell r="A295" t="str">
            <v>JUEGO INCRUSTAR ELITE CORONA R:550</v>
          </cell>
          <cell r="B295" t="str">
            <v>UN</v>
          </cell>
          <cell r="C295">
            <v>123497</v>
          </cell>
        </row>
        <row r="296">
          <cell r="A296" t="str">
            <v>JUEGO INCRUSTAR TEMPO CORONA R:8521</v>
          </cell>
          <cell r="B296" t="str">
            <v>UN</v>
          </cell>
          <cell r="C296">
            <v>79207</v>
          </cell>
        </row>
        <row r="297">
          <cell r="A297" t="str">
            <v xml:space="preserve">LACA MADERA BRILLANTE 7400 </v>
          </cell>
          <cell r="B297" t="str">
            <v>GLN</v>
          </cell>
          <cell r="C297">
            <v>37286</v>
          </cell>
        </row>
        <row r="298">
          <cell r="A298" t="str">
            <v>LADRILLO ADOBE</v>
          </cell>
          <cell r="B298" t="str">
            <v>UN</v>
          </cell>
          <cell r="C298">
            <v>900</v>
          </cell>
        </row>
        <row r="299">
          <cell r="A299" t="str">
            <v>LADRILLO PORTANTE PRENSADO</v>
          </cell>
          <cell r="B299" t="str">
            <v>UN</v>
          </cell>
          <cell r="C299">
            <v>1035</v>
          </cell>
        </row>
        <row r="300">
          <cell r="A300" t="str">
            <v>LADRILLO PRENSADO MACIZO MAGUNCIA</v>
          </cell>
          <cell r="B300" t="str">
            <v>UN</v>
          </cell>
          <cell r="C300">
            <v>900</v>
          </cell>
        </row>
        <row r="301">
          <cell r="A301" t="str">
            <v>LADRILLO PRENSADO MACIZO SANTAFÉ</v>
          </cell>
          <cell r="B301" t="str">
            <v>UN</v>
          </cell>
          <cell r="C301">
            <v>1100</v>
          </cell>
        </row>
        <row r="302">
          <cell r="A302" t="str">
            <v>LADRILLO SEMIPRENSADO 2</v>
          </cell>
          <cell r="B302" t="str">
            <v>UN</v>
          </cell>
          <cell r="C302">
            <v>900</v>
          </cell>
        </row>
        <row r="303">
          <cell r="A303" t="str">
            <v>LADRILLO TOLETE COMUN</v>
          </cell>
          <cell r="B303" t="str">
            <v>UN</v>
          </cell>
          <cell r="C303">
            <v>320</v>
          </cell>
        </row>
        <row r="304">
          <cell r="A304" t="str">
            <v>LADRILLO TOLETE COMUN 2</v>
          </cell>
          <cell r="B304" t="str">
            <v>UN</v>
          </cell>
          <cell r="C304">
            <v>350</v>
          </cell>
        </row>
        <row r="305">
          <cell r="A305" t="str">
            <v>LADRILLO VITRIFICADO-2</v>
          </cell>
          <cell r="B305" t="str">
            <v>UN</v>
          </cell>
          <cell r="C305">
            <v>520</v>
          </cell>
        </row>
        <row r="306">
          <cell r="A306" t="str">
            <v>LAM.A.INOX C.18 22-304 DE 1.52X3.05MT</v>
          </cell>
          <cell r="B306" t="str">
            <v>UN</v>
          </cell>
          <cell r="C306">
            <v>399063</v>
          </cell>
        </row>
        <row r="307">
          <cell r="A307" t="str">
            <v>LAM.ACERO INOX C.18 DE 120x200CM</v>
          </cell>
          <cell r="B307" t="str">
            <v>UN</v>
          </cell>
          <cell r="C307">
            <v>219132</v>
          </cell>
        </row>
        <row r="308">
          <cell r="A308" t="str">
            <v>LAM.ALUMINIO 7 MM</v>
          </cell>
          <cell r="B308" t="str">
            <v>M2</v>
          </cell>
          <cell r="C308">
            <v>31000</v>
          </cell>
        </row>
        <row r="309">
          <cell r="A309" t="str">
            <v>LAM.COLD ROLLED C. 20 DE 100x200CM</v>
          </cell>
          <cell r="B309" t="str">
            <v>UN</v>
          </cell>
          <cell r="C309">
            <v>34515</v>
          </cell>
        </row>
        <row r="310">
          <cell r="A310" t="str">
            <v>LAM.COLD ROLLED C. 22 DE 100x200CM</v>
          </cell>
          <cell r="B310" t="str">
            <v>UN</v>
          </cell>
          <cell r="C310">
            <v>29468</v>
          </cell>
        </row>
        <row r="311">
          <cell r="A311" t="str">
            <v>LAM.COLD ROLLED C.18 DE 100x200CM</v>
          </cell>
          <cell r="B311" t="str">
            <v>UN</v>
          </cell>
          <cell r="C311">
            <v>53614</v>
          </cell>
        </row>
        <row r="312">
          <cell r="A312" t="str">
            <v>LAM.DURACUSTIC 5/8"</v>
          </cell>
          <cell r="B312" t="str">
            <v>UN</v>
          </cell>
          <cell r="C312">
            <v>13648</v>
          </cell>
        </row>
        <row r="313">
          <cell r="A313" t="str">
            <v>LAM.GALVANIZADA C.20 DE 100X200CM</v>
          </cell>
          <cell r="B313" t="str">
            <v>UN</v>
          </cell>
          <cell r="C313">
            <v>42014</v>
          </cell>
        </row>
        <row r="314">
          <cell r="A314" t="str">
            <v>LAM.GALVANIZADA C.22 DE 100x200CM</v>
          </cell>
          <cell r="B314" t="str">
            <v>UN</v>
          </cell>
          <cell r="C314">
            <v>33856</v>
          </cell>
        </row>
        <row r="315">
          <cell r="A315" t="str">
            <v>LAM.GALVANIZADA C.26 DE 100X200CM</v>
          </cell>
          <cell r="B315" t="str">
            <v>UN</v>
          </cell>
          <cell r="C315">
            <v>25491</v>
          </cell>
        </row>
        <row r="316">
          <cell r="A316" t="str">
            <v>LAM.HOT ROLLED 1/ 4 DE 100x200CM</v>
          </cell>
          <cell r="B316" t="str">
            <v>UN</v>
          </cell>
          <cell r="C316">
            <v>109444</v>
          </cell>
        </row>
        <row r="317">
          <cell r="A317" t="str">
            <v>LAM.HOT ROLLED 1/ 8 DE 100x200CM</v>
          </cell>
          <cell r="B317" t="str">
            <v>UN</v>
          </cell>
          <cell r="C317">
            <v>35019</v>
          </cell>
        </row>
        <row r="318">
          <cell r="A318" t="str">
            <v>LAM.ICOPOR 1CM DE 60X100 D-25 POLIEXTIRENO</v>
          </cell>
          <cell r="B318" t="str">
            <v>UN</v>
          </cell>
          <cell r="C318">
            <v>3193</v>
          </cell>
        </row>
        <row r="319">
          <cell r="A319" t="str">
            <v>LAM.ICOPOR PELICULA PVC DE 60x120CM 1CM</v>
          </cell>
          <cell r="B319" t="str">
            <v>UN</v>
          </cell>
          <cell r="C319">
            <v>10146</v>
          </cell>
        </row>
        <row r="320">
          <cell r="A320" t="str">
            <v>LAM.ICOPOR PERLITA TEXTUR. DE 60x120CM 1CM</v>
          </cell>
          <cell r="B320" t="str">
            <v>UN</v>
          </cell>
          <cell r="C320">
            <v>4996</v>
          </cell>
        </row>
        <row r="321">
          <cell r="A321" t="str">
            <v>LAM.TRIPLEX 4 MM. DE 122x244CM</v>
          </cell>
          <cell r="B321" t="str">
            <v>UN</v>
          </cell>
          <cell r="C321">
            <v>33681</v>
          </cell>
        </row>
        <row r="322">
          <cell r="A322" t="str">
            <v>LAMINA ALVEOLAR 10 MM POLICARBONATO</v>
          </cell>
          <cell r="B322" t="str">
            <v>M2</v>
          </cell>
          <cell r="C322">
            <v>150000</v>
          </cell>
        </row>
        <row r="323">
          <cell r="A323" t="str">
            <v>LAMINA ALVEOLAR 4 MM (0,8 KG/M2) FIBRA DE CARBONO</v>
          </cell>
          <cell r="B323" t="str">
            <v>M2</v>
          </cell>
          <cell r="C323">
            <v>37800</v>
          </cell>
        </row>
        <row r="324">
          <cell r="A324" t="str">
            <v>LAMINA ALVEOLAR 4 MM (0,8 KG/M2) POLICARBONATO</v>
          </cell>
          <cell r="B324" t="str">
            <v>M2</v>
          </cell>
          <cell r="C324">
            <v>43000</v>
          </cell>
        </row>
        <row r="325">
          <cell r="A325" t="str">
            <v>LAMINA ALVEOLAR 6 MM (1,3 KG/M2) FIBRA DE CARBONO</v>
          </cell>
          <cell r="B325" t="str">
            <v>M2</v>
          </cell>
          <cell r="C325">
            <v>94500</v>
          </cell>
        </row>
        <row r="326">
          <cell r="A326" t="str">
            <v>LAMINA ALVEOLAR 6 MM (1,3 KG/M2) POLICARBONATO</v>
          </cell>
          <cell r="B326" t="str">
            <v>M2</v>
          </cell>
          <cell r="C326">
            <v>94500</v>
          </cell>
        </row>
        <row r="327">
          <cell r="A327" t="str">
            <v>LAMINA CIELO R. FALSO YESO+PVC+FO</v>
          </cell>
          <cell r="B327" t="str">
            <v>UN</v>
          </cell>
          <cell r="C327">
            <v>6483</v>
          </cell>
        </row>
        <row r="328">
          <cell r="A328" t="str">
            <v>LAMINA DRYWALL 1/2 SUPERPLACA</v>
          </cell>
          <cell r="B328" t="str">
            <v>UN</v>
          </cell>
          <cell r="C328">
            <v>20200</v>
          </cell>
        </row>
        <row r="329">
          <cell r="A329" t="str">
            <v>LAMINA GALVANIZADA C.22</v>
          </cell>
          <cell r="B329" t="str">
            <v>UN</v>
          </cell>
          <cell r="C329">
            <v>41600</v>
          </cell>
        </row>
        <row r="330">
          <cell r="A330" t="str">
            <v>LAMINA H.R. 3 MM 1.2 X 2.4 M</v>
          </cell>
          <cell r="B330" t="str">
            <v>M2</v>
          </cell>
          <cell r="C330">
            <v>65000</v>
          </cell>
        </row>
        <row r="331">
          <cell r="A331" t="str">
            <v>LAMINA METALDECK 2" CAL.20 0.90MM LARGO 12.0M ANCHO 70CM</v>
          </cell>
          <cell r="B331" t="str">
            <v>M2</v>
          </cell>
          <cell r="C331">
            <v>35914</v>
          </cell>
        </row>
        <row r="332">
          <cell r="A332" t="str">
            <v>LAMINA METALDECK 3" CAL.20 0.90MM LARGO 12.0M ANCHO 70CM</v>
          </cell>
          <cell r="B332" t="str">
            <v>M2</v>
          </cell>
          <cell r="C332">
            <v>38716</v>
          </cell>
        </row>
        <row r="333">
          <cell r="A333" t="str">
            <v>LAMINA SUPERBOARD DE 10 mm</v>
          </cell>
          <cell r="B333" t="str">
            <v>UN</v>
          </cell>
          <cell r="C333">
            <v>50000</v>
          </cell>
        </row>
        <row r="334">
          <cell r="A334" t="str">
            <v>LAMNINA ALVEOLAR 8MM POLICARBONATO</v>
          </cell>
          <cell r="B334" t="str">
            <v>M2</v>
          </cell>
          <cell r="C334">
            <v>120000</v>
          </cell>
        </row>
        <row r="335">
          <cell r="A335" t="str">
            <v>LAVAM.ACUACER [COLGA]</v>
          </cell>
          <cell r="B335" t="str">
            <v>UN</v>
          </cell>
          <cell r="C335">
            <v>53560</v>
          </cell>
        </row>
        <row r="336">
          <cell r="A336" t="str">
            <v>LAVAMANOS COLGAR LINEA ECONOMICA</v>
          </cell>
          <cell r="B336" t="str">
            <v>un</v>
          </cell>
          <cell r="C336">
            <v>55000</v>
          </cell>
        </row>
        <row r="337">
          <cell r="A337" t="str">
            <v>LAVAMANOS COLGAR LINEA MEDIA</v>
          </cell>
          <cell r="B337" t="str">
            <v>un</v>
          </cell>
          <cell r="C337">
            <v>80000</v>
          </cell>
        </row>
        <row r="338">
          <cell r="A338" t="str">
            <v>LAVAMANOS COLGAR PEDESTAL LINEA ECONOMIC</v>
          </cell>
          <cell r="B338" t="str">
            <v>un</v>
          </cell>
          <cell r="C338">
            <v>68000</v>
          </cell>
        </row>
        <row r="339">
          <cell r="A339" t="str">
            <v>LAVAMANOS COLGAR PEDESTAL LINEA MEDIA</v>
          </cell>
          <cell r="B339" t="str">
            <v>un</v>
          </cell>
          <cell r="C339">
            <v>92000</v>
          </cell>
        </row>
        <row r="340">
          <cell r="A340" t="str">
            <v>LAVAMANOS SOBREPONER MEZ.LINEA ECONOMICA</v>
          </cell>
          <cell r="B340" t="str">
            <v>un</v>
          </cell>
          <cell r="C340">
            <v>110000</v>
          </cell>
        </row>
        <row r="341">
          <cell r="A341" t="str">
            <v>LAVAMANOS SOBREPONER MEZC.LINEA MEDIA</v>
          </cell>
          <cell r="B341" t="str">
            <v>un</v>
          </cell>
          <cell r="C341">
            <v>190000</v>
          </cell>
        </row>
        <row r="342">
          <cell r="A342" t="str">
            <v>LIJA</v>
          </cell>
          <cell r="B342" t="str">
            <v>UN</v>
          </cell>
          <cell r="C342">
            <v>750</v>
          </cell>
        </row>
        <row r="343">
          <cell r="A343" t="str">
            <v>LIJA 100</v>
          </cell>
          <cell r="B343" t="str">
            <v>UN</v>
          </cell>
          <cell r="C343">
            <v>1133</v>
          </cell>
        </row>
        <row r="344">
          <cell r="A344" t="str">
            <v>LIJA 220 MADE</v>
          </cell>
          <cell r="B344" t="str">
            <v>PLI</v>
          </cell>
          <cell r="C344">
            <v>927</v>
          </cell>
        </row>
        <row r="345">
          <cell r="A345" t="str">
            <v>LIJA 320 AGUA</v>
          </cell>
          <cell r="B345" t="str">
            <v>PLI</v>
          </cell>
          <cell r="C345">
            <v>927</v>
          </cell>
        </row>
        <row r="346">
          <cell r="A346" t="str">
            <v>LIJA 400 AGUA</v>
          </cell>
          <cell r="B346" t="str">
            <v>PLI</v>
          </cell>
          <cell r="C346">
            <v>927</v>
          </cell>
        </row>
        <row r="347">
          <cell r="A347" t="str">
            <v>LIJA DE AGUA 150 SÚPER</v>
          </cell>
          <cell r="B347" t="str">
            <v>UN</v>
          </cell>
          <cell r="C347">
            <v>1000</v>
          </cell>
        </row>
        <row r="348">
          <cell r="A348" t="str">
            <v>LIMAHOYA ASBESTO CEMENTO</v>
          </cell>
          <cell r="B348" t="str">
            <v>UN</v>
          </cell>
          <cell r="C348">
            <v>15965</v>
          </cell>
        </row>
        <row r="349">
          <cell r="A349" t="str">
            <v>LIMATESA ASBESTO-CEMENTO</v>
          </cell>
          <cell r="B349" t="str">
            <v>UN</v>
          </cell>
          <cell r="C349">
            <v>16428</v>
          </cell>
        </row>
        <row r="350">
          <cell r="A350" t="str">
            <v>LIMPIADOR 1/4 PVC</v>
          </cell>
          <cell r="B350" t="str">
            <v>GLN</v>
          </cell>
          <cell r="C350">
            <v>35000</v>
          </cell>
        </row>
        <row r="351">
          <cell r="A351" t="str">
            <v xml:space="preserve">LIMPIADOR PVC 760-G 1/4 GL </v>
          </cell>
          <cell r="B351" t="str">
            <v>UN</v>
          </cell>
          <cell r="C351">
            <v>23891</v>
          </cell>
        </row>
        <row r="352">
          <cell r="A352" t="str">
            <v>LISTON 2 x2x3M.</v>
          </cell>
          <cell r="B352" t="str">
            <v>UN</v>
          </cell>
          <cell r="C352">
            <v>6592</v>
          </cell>
        </row>
        <row r="353">
          <cell r="A353" t="str">
            <v>LISTON ORDINARIO</v>
          </cell>
          <cell r="B353" t="str">
            <v>ML</v>
          </cell>
          <cell r="C353">
            <v>1444</v>
          </cell>
        </row>
        <row r="354">
          <cell r="A354" t="str">
            <v>LISTON VARILLON 4 CMx 4 CM X3.0 M</v>
          </cell>
          <cell r="B354" t="str">
            <v>ML</v>
          </cell>
          <cell r="C354">
            <v>1167</v>
          </cell>
        </row>
        <row r="355">
          <cell r="A355" t="str">
            <v>LLAVE PASO .1/2" BRONCE</v>
          </cell>
          <cell r="B355" t="str">
            <v>UN</v>
          </cell>
          <cell r="C355">
            <v>21629</v>
          </cell>
        </row>
        <row r="356">
          <cell r="A356" t="str">
            <v>LOSA PREFABRICADA E= 10 CM CONCRETO  2500 PSI</v>
          </cell>
          <cell r="B356" t="str">
            <v>M2</v>
          </cell>
          <cell r="C356">
            <v>106720</v>
          </cell>
        </row>
        <row r="357">
          <cell r="A357" t="str">
            <v>LUBRICANTE PVC PARA NOVAFORT</v>
          </cell>
          <cell r="B357" t="str">
            <v>LIB</v>
          </cell>
          <cell r="C357">
            <v>10000</v>
          </cell>
        </row>
        <row r="358">
          <cell r="A358" t="str">
            <v>MACHIMBRE L. PINO CIPRES</v>
          </cell>
          <cell r="B358" t="str">
            <v>M2</v>
          </cell>
          <cell r="C358">
            <v>13000</v>
          </cell>
        </row>
        <row r="359">
          <cell r="A359" t="str">
            <v>MACHIMBRE L. PINO PATULA</v>
          </cell>
          <cell r="B359" t="str">
            <v>M2</v>
          </cell>
          <cell r="C359">
            <v>13500</v>
          </cell>
        </row>
        <row r="360">
          <cell r="A360" t="str">
            <v>MACHIMBRE LISTON PINO PATULA PISO</v>
          </cell>
          <cell r="B360" t="str">
            <v>M2</v>
          </cell>
          <cell r="C360">
            <v>13956</v>
          </cell>
        </row>
        <row r="361">
          <cell r="A361" t="str">
            <v>MADERA AMARILLO O NOGAL</v>
          </cell>
          <cell r="B361" t="str">
            <v>PG2</v>
          </cell>
          <cell r="C361">
            <v>2300</v>
          </cell>
        </row>
        <row r="362">
          <cell r="A362" t="str">
            <v>MADERA DURMIENTE ORDINARIO 4*4</v>
          </cell>
          <cell r="B362" t="str">
            <v>ML</v>
          </cell>
          <cell r="C362">
            <v>3000</v>
          </cell>
        </row>
        <row r="363">
          <cell r="A363" t="str">
            <v>MADERA GRANADILLO PISO</v>
          </cell>
          <cell r="B363" t="str">
            <v>M2</v>
          </cell>
          <cell r="C363">
            <v>128544</v>
          </cell>
        </row>
        <row r="364">
          <cell r="A364" t="str">
            <v>MADERA LISTON MACHIEMBRADO  GUAYACAN</v>
          </cell>
          <cell r="B364" t="str">
            <v>M2</v>
          </cell>
          <cell r="C364">
            <v>53360</v>
          </cell>
        </row>
        <row r="365">
          <cell r="A365" t="str">
            <v>MADERA PINO</v>
          </cell>
          <cell r="B365" t="str">
            <v>UN</v>
          </cell>
          <cell r="C365">
            <v>33900</v>
          </cell>
        </row>
        <row r="366">
          <cell r="A366" t="str">
            <v>MADERA PLANCHON ORDINARIO 3 M</v>
          </cell>
          <cell r="B366" t="str">
            <v>ML</v>
          </cell>
          <cell r="C366">
            <v>5518</v>
          </cell>
        </row>
        <row r="367">
          <cell r="A367" t="str">
            <v xml:space="preserve">MADERA REPISA </v>
          </cell>
          <cell r="B367" t="str">
            <v>ML</v>
          </cell>
          <cell r="C367">
            <v>6000</v>
          </cell>
        </row>
        <row r="368">
          <cell r="A368" t="str">
            <v>MADERA REPISA  ORDINARIO 3 M X 4CM X 8 CM</v>
          </cell>
          <cell r="B368" t="str">
            <v>ML</v>
          </cell>
          <cell r="C368">
            <v>2500</v>
          </cell>
        </row>
        <row r="369">
          <cell r="A369" t="str">
            <v>MADERA ROLLIZA D=0.15 M</v>
          </cell>
          <cell r="B369" t="str">
            <v>ML</v>
          </cell>
          <cell r="C369">
            <v>11000</v>
          </cell>
        </row>
        <row r="370">
          <cell r="A370" t="str">
            <v>MADERA T. CHAPA-ORDINARIO 0.30</v>
          </cell>
          <cell r="B370" t="str">
            <v>ML</v>
          </cell>
          <cell r="C370">
            <v>3703</v>
          </cell>
        </row>
        <row r="371">
          <cell r="A371" t="str">
            <v>MADERA TABLA BURRA</v>
          </cell>
          <cell r="B371" t="str">
            <v>ML</v>
          </cell>
          <cell r="C371">
            <v>4444</v>
          </cell>
        </row>
        <row r="372">
          <cell r="A372" t="str">
            <v>MADERA TABLA BURRA 3.0m X 0.30CM X 2.5 CM</v>
          </cell>
          <cell r="B372" t="str">
            <v>ML</v>
          </cell>
          <cell r="C372">
            <v>4500</v>
          </cell>
        </row>
        <row r="373">
          <cell r="A373" t="str">
            <v>MADERA VARA DE CLAVO</v>
          </cell>
          <cell r="B373" t="str">
            <v>ML</v>
          </cell>
          <cell r="C373">
            <v>2150</v>
          </cell>
        </row>
        <row r="374">
          <cell r="A374" t="str">
            <v>MALLA CON VENA 0.60*2.00</v>
          </cell>
          <cell r="B374" t="str">
            <v>UN</v>
          </cell>
          <cell r="C374">
            <v>2630</v>
          </cell>
        </row>
        <row r="375">
          <cell r="A375" t="str">
            <v xml:space="preserve">MALLA ELECTROSOLDADA </v>
          </cell>
          <cell r="B375" t="str">
            <v>KG</v>
          </cell>
          <cell r="C375">
            <v>2543</v>
          </cell>
        </row>
        <row r="376">
          <cell r="A376" t="str">
            <v>MALLA ELECTROSOLDADA DE 5 MM</v>
          </cell>
          <cell r="B376" t="str">
            <v>M2</v>
          </cell>
          <cell r="C376">
            <v>3440</v>
          </cell>
        </row>
        <row r="377">
          <cell r="A377" t="str">
            <v>MALLA ELECTROSOLDADA M-221 Q-6 (6,5*6,5) 15*15</v>
          </cell>
          <cell r="B377" t="str">
            <v>UN</v>
          </cell>
          <cell r="C377">
            <v>111595</v>
          </cell>
        </row>
        <row r="378">
          <cell r="A378" t="str">
            <v>MALLA ELECTROSOLDADA Q 3.1</v>
          </cell>
          <cell r="B378" t="str">
            <v>UN</v>
          </cell>
          <cell r="C378">
            <v>126145</v>
          </cell>
        </row>
        <row r="379">
          <cell r="A379" t="str">
            <v>MALLA ESLABONADA 2" #10</v>
          </cell>
          <cell r="B379" t="str">
            <v>M2</v>
          </cell>
          <cell r="C379">
            <v>12154</v>
          </cell>
        </row>
        <row r="380">
          <cell r="A380" t="str">
            <v>MALLA GALLINERO 1"</v>
          </cell>
          <cell r="B380" t="str">
            <v>M2</v>
          </cell>
          <cell r="C380">
            <v>2101</v>
          </cell>
        </row>
        <row r="381">
          <cell r="A381" t="str">
            <v>MALLA GAVION TRIPLE TORSIÓN CAL. 12</v>
          </cell>
          <cell r="B381" t="str">
            <v>UN</v>
          </cell>
          <cell r="C381">
            <v>62000</v>
          </cell>
        </row>
        <row r="382">
          <cell r="A382" t="str">
            <v>MANIJA ALUM.OREJA BURRO</v>
          </cell>
          <cell r="B382" t="str">
            <v>UN</v>
          </cell>
          <cell r="C382">
            <v>8158</v>
          </cell>
        </row>
        <row r="383">
          <cell r="A383" t="str">
            <v>MANIJA ALUM.VENTANA MEDIANA</v>
          </cell>
          <cell r="B383" t="str">
            <v>UN</v>
          </cell>
          <cell r="C383">
            <v>2832</v>
          </cell>
        </row>
        <row r="384">
          <cell r="A384" t="str">
            <v>MANIJA BATIENTE</v>
          </cell>
          <cell r="B384" t="str">
            <v>UN</v>
          </cell>
          <cell r="C384">
            <v>3966</v>
          </cell>
        </row>
        <row r="385">
          <cell r="A385" t="str">
            <v>MANIJA PARA VENTANA</v>
          </cell>
          <cell r="B385" t="str">
            <v>UN</v>
          </cell>
          <cell r="C385">
            <v>2000</v>
          </cell>
        </row>
        <row r="386">
          <cell r="A386" t="str">
            <v>MANTO 500XT ALUMINIO FIBERGLASS</v>
          </cell>
          <cell r="B386" t="str">
            <v>M2</v>
          </cell>
          <cell r="C386">
            <v>14755</v>
          </cell>
        </row>
        <row r="387">
          <cell r="A387" t="str">
            <v>MANTO EDIL 3 MM.</v>
          </cell>
          <cell r="B387" t="str">
            <v>M2</v>
          </cell>
          <cell r="C387">
            <v>9630</v>
          </cell>
        </row>
        <row r="388">
          <cell r="A388" t="str">
            <v>MANTO FIBERGLASS 800XT 4MM</v>
          </cell>
          <cell r="B388" t="str">
            <v>M2</v>
          </cell>
          <cell r="C388">
            <v>13648</v>
          </cell>
        </row>
        <row r="389">
          <cell r="A389" t="str">
            <v>MANTO TECHOFIELT 3000 ROLLO DE 10M2 1X10 E=3MM.</v>
          </cell>
          <cell r="B389" t="str">
            <v>ROLL</v>
          </cell>
          <cell r="C389">
            <v>110416</v>
          </cell>
        </row>
        <row r="390">
          <cell r="A390" t="str">
            <v>MARCO MACHARE 80-90 H=210C</v>
          </cell>
          <cell r="B390" t="str">
            <v>und</v>
          </cell>
          <cell r="C390">
            <v>65000</v>
          </cell>
        </row>
        <row r="391">
          <cell r="A391" t="str">
            <v>MARCO MAD.AMARILLO/NOGAL</v>
          </cell>
          <cell r="B391" t="str">
            <v>M2</v>
          </cell>
          <cell r="C391">
            <v>50000</v>
          </cell>
        </row>
        <row r="392">
          <cell r="A392" t="str">
            <v>MARCO MAD.CEDRO VENTANA</v>
          </cell>
          <cell r="B392" t="str">
            <v>m2</v>
          </cell>
          <cell r="C392">
            <v>80000</v>
          </cell>
        </row>
        <row r="393">
          <cell r="A393" t="str">
            <v>MARCO MADERA AMARILLO-NOGAL 80-100 H=210CM</v>
          </cell>
          <cell r="B393" t="str">
            <v>und</v>
          </cell>
          <cell r="C393">
            <v>63000</v>
          </cell>
        </row>
        <row r="394">
          <cell r="A394" t="str">
            <v>MARMOLINA</v>
          </cell>
          <cell r="B394" t="str">
            <v>BTO</v>
          </cell>
          <cell r="C394">
            <v>7500</v>
          </cell>
        </row>
        <row r="395">
          <cell r="A395" t="str">
            <v>MASILLA JUNTA INVIS. BOARD JUNTA INVISIBLE</v>
          </cell>
          <cell r="B395" t="str">
            <v>CUN</v>
          </cell>
          <cell r="C395">
            <v>90700</v>
          </cell>
        </row>
        <row r="396">
          <cell r="A396" t="str">
            <v>MASILLA PLASTICA TEC PANEL</v>
          </cell>
          <cell r="B396" t="str">
            <v>CUN</v>
          </cell>
          <cell r="C396">
            <v>38000</v>
          </cell>
        </row>
        <row r="397">
          <cell r="A397" t="str">
            <v>MASILLA SUPERMATICO 5 GALONES</v>
          </cell>
          <cell r="B397" t="str">
            <v>UN</v>
          </cell>
          <cell r="C397">
            <v>34000</v>
          </cell>
        </row>
        <row r="398">
          <cell r="A398" t="str">
            <v>MASILLA TIPO CWS (TEJA ALUMINIO)</v>
          </cell>
          <cell r="B398" t="str">
            <v>LB</v>
          </cell>
          <cell r="C398">
            <v>11433</v>
          </cell>
        </row>
        <row r="399">
          <cell r="A399" t="str">
            <v>MATERIAL DE AFIRMADO</v>
          </cell>
          <cell r="B399" t="str">
            <v>M3</v>
          </cell>
          <cell r="C399">
            <v>15000</v>
          </cell>
        </row>
        <row r="400">
          <cell r="A400" t="str">
            <v>MATERIAL DE AFIRMADO DE LA ZONA</v>
          </cell>
          <cell r="B400" t="str">
            <v>M3</v>
          </cell>
          <cell r="C400">
            <v>12642</v>
          </cell>
        </row>
        <row r="401">
          <cell r="A401" t="str">
            <v>MATERIAL DE BASE DE LA ZONA</v>
          </cell>
          <cell r="B401" t="str">
            <v>M3</v>
          </cell>
          <cell r="C401">
            <v>40000</v>
          </cell>
        </row>
        <row r="402">
          <cell r="A402" t="str">
            <v>MECHA LENTA</v>
          </cell>
          <cell r="B402" t="str">
            <v>ML</v>
          </cell>
          <cell r="C402">
            <v>3000</v>
          </cell>
        </row>
        <row r="403">
          <cell r="A403" t="str">
            <v>MERULEX</v>
          </cell>
          <cell r="B403" t="str">
            <v>KG</v>
          </cell>
          <cell r="C403">
            <v>14375</v>
          </cell>
        </row>
        <row r="404">
          <cell r="A404" t="str">
            <v>MINERAL</v>
          </cell>
          <cell r="B404" t="str">
            <v>M2</v>
          </cell>
          <cell r="C404">
            <v>7000</v>
          </cell>
        </row>
        <row r="405">
          <cell r="A405" t="str">
            <v>MORTERO 1:2</v>
          </cell>
          <cell r="B405" t="str">
            <v>M3</v>
          </cell>
          <cell r="C405">
            <v>422105</v>
          </cell>
        </row>
        <row r="406">
          <cell r="A406" t="str">
            <v>MORTERO 1:3</v>
          </cell>
          <cell r="B406" t="str">
            <v>M3</v>
          </cell>
          <cell r="C406">
            <v>346465</v>
          </cell>
        </row>
        <row r="407">
          <cell r="A407" t="str">
            <v>MORTERO 1:3 IMPERMEABILIZADO</v>
          </cell>
          <cell r="B407" t="str">
            <v>M3</v>
          </cell>
          <cell r="C407">
            <v>535465</v>
          </cell>
        </row>
        <row r="408">
          <cell r="A408" t="str">
            <v>MORTERO 1:4</v>
          </cell>
          <cell r="B408" t="str">
            <v>M3</v>
          </cell>
          <cell r="C408">
            <v>301425</v>
          </cell>
        </row>
        <row r="409">
          <cell r="A409" t="str">
            <v>MORTERO 1:5</v>
          </cell>
          <cell r="B409" t="str">
            <v>M3</v>
          </cell>
          <cell r="C409">
            <v>271545</v>
          </cell>
        </row>
        <row r="410">
          <cell r="A410" t="str">
            <v>OMEGA EN ALUMINIO CAL 26</v>
          </cell>
          <cell r="B410" t="str">
            <v>UN</v>
          </cell>
          <cell r="C410">
            <v>2450</v>
          </cell>
        </row>
        <row r="411">
          <cell r="A411" t="str">
            <v>ORINAL MEDIANO 6101</v>
          </cell>
          <cell r="B411" t="str">
            <v>UN</v>
          </cell>
          <cell r="C411">
            <v>139050</v>
          </cell>
        </row>
        <row r="412">
          <cell r="A412" t="str">
            <v>ORINAL PEQUENO 6100</v>
          </cell>
          <cell r="B412" t="str">
            <v>UN</v>
          </cell>
          <cell r="C412">
            <v>100425</v>
          </cell>
        </row>
        <row r="413">
          <cell r="A413" t="str">
            <v>PANEL CONECTOR POLICARBON TIRA DE 3MTS EMPALME LAMINA</v>
          </cell>
          <cell r="B413" t="str">
            <v>UN</v>
          </cell>
          <cell r="C413">
            <v>46247</v>
          </cell>
        </row>
        <row r="414">
          <cell r="A414" t="str">
            <v>PARAL 39 GUIA L.GALV 2.44M PERFILERIA ROLADA CAL.26</v>
          </cell>
          <cell r="B414" t="str">
            <v>UN</v>
          </cell>
          <cell r="C414">
            <v>7774</v>
          </cell>
        </row>
        <row r="415">
          <cell r="A415" t="str">
            <v>PARAL B6 CAL. 22</v>
          </cell>
          <cell r="B415" t="str">
            <v>ML</v>
          </cell>
          <cell r="C415">
            <v>1885</v>
          </cell>
        </row>
        <row r="416">
          <cell r="A416" t="str">
            <v>PARAL B6 X 2.44 CAL 26</v>
          </cell>
          <cell r="B416" t="str">
            <v>UN</v>
          </cell>
          <cell r="C416">
            <v>4000</v>
          </cell>
        </row>
        <row r="417">
          <cell r="A417" t="str">
            <v>PARAL B9 X 2.44 CAL 26</v>
          </cell>
          <cell r="B417" t="str">
            <v>UN</v>
          </cell>
          <cell r="C417">
            <v>7795</v>
          </cell>
        </row>
        <row r="418">
          <cell r="A418" t="str">
            <v>PASADOR CIERRE NAVE PUERTA ALUMINIO</v>
          </cell>
          <cell r="B418" t="str">
            <v>UN</v>
          </cell>
          <cell r="C418">
            <v>5438</v>
          </cell>
        </row>
        <row r="419">
          <cell r="A419" t="str">
            <v>PASAMANOS MADERA CEDRO A=15CM E=2CM</v>
          </cell>
          <cell r="B419" t="str">
            <v>ml</v>
          </cell>
          <cell r="C419">
            <v>50000</v>
          </cell>
        </row>
        <row r="420">
          <cell r="A420" t="str">
            <v xml:space="preserve">PASTA MASTIQUE (PANEL-YESO)PANELEC </v>
          </cell>
          <cell r="B420" t="str">
            <v>GLN</v>
          </cell>
          <cell r="C420">
            <v>10100</v>
          </cell>
        </row>
        <row r="421">
          <cell r="A421" t="str">
            <v>PEGANTE A X W MADERA</v>
          </cell>
          <cell r="B421" t="str">
            <v>GLN</v>
          </cell>
          <cell r="C421">
            <v>35645</v>
          </cell>
        </row>
        <row r="422">
          <cell r="A422" t="str">
            <v>PEGANTE BOXER</v>
          </cell>
          <cell r="B422" t="str">
            <v>GLN</v>
          </cell>
          <cell r="C422">
            <v>55208</v>
          </cell>
        </row>
        <row r="423">
          <cell r="A423" t="str">
            <v>PEGANTE CERAMICA B.ABSORC. PORCELANATOS B.A.AGUA</v>
          </cell>
          <cell r="B423" t="str">
            <v>KG</v>
          </cell>
          <cell r="C423">
            <v>1586</v>
          </cell>
        </row>
        <row r="424">
          <cell r="A424" t="str">
            <v>PEGANTE CERAMICA PEGACOR-ALFALISTO</v>
          </cell>
          <cell r="B424" t="str">
            <v>KG</v>
          </cell>
          <cell r="C424">
            <v>1154</v>
          </cell>
        </row>
        <row r="425">
          <cell r="A425" t="str">
            <v>PEGANTE COLBON MADERAS</v>
          </cell>
          <cell r="B425" t="str">
            <v>GLN</v>
          </cell>
          <cell r="C425">
            <v>25750</v>
          </cell>
        </row>
        <row r="426">
          <cell r="A426" t="str">
            <v>PEGANTE DE CERAMICA</v>
          </cell>
          <cell r="B426" t="str">
            <v>KG</v>
          </cell>
          <cell r="C426">
            <v>900</v>
          </cell>
        </row>
        <row r="427">
          <cell r="A427" t="str">
            <v>PEGANTE IMP. PLACOTEX</v>
          </cell>
          <cell r="B427" t="str">
            <v>GLN</v>
          </cell>
          <cell r="C427">
            <v>48000</v>
          </cell>
        </row>
        <row r="428">
          <cell r="A428" t="str">
            <v>PERFIL GALV L 1 X1 -305</v>
          </cell>
          <cell r="B428" t="str">
            <v>UN</v>
          </cell>
          <cell r="C428">
            <v>3800</v>
          </cell>
        </row>
        <row r="429">
          <cell r="A429" t="str">
            <v>PERFIL GALV T 1 X1 -122</v>
          </cell>
          <cell r="B429" t="str">
            <v>UN</v>
          </cell>
          <cell r="C429">
            <v>2700</v>
          </cell>
        </row>
        <row r="430">
          <cell r="A430" t="str">
            <v xml:space="preserve">PERFIL GALV T 1.1/2X1-366   AUTOENSAMBLE C.FALSO-BLANCO   </v>
          </cell>
          <cell r="B430" t="str">
            <v>UN</v>
          </cell>
          <cell r="C430">
            <v>5871</v>
          </cell>
        </row>
        <row r="431">
          <cell r="A431" t="str">
            <v>PERFIL METALICO ARQUITECTONICO L=6 M</v>
          </cell>
          <cell r="B431" t="str">
            <v>ML</v>
          </cell>
          <cell r="C431">
            <v>6000</v>
          </cell>
        </row>
        <row r="432">
          <cell r="A432" t="str">
            <v>PERFIL OMEGA 60 2.44M C26 L=2.44M A=60MM LAMINA GALVANIZ</v>
          </cell>
          <cell r="B432" t="str">
            <v>UN</v>
          </cell>
          <cell r="C432">
            <v>5253</v>
          </cell>
        </row>
        <row r="433">
          <cell r="A433" t="str">
            <v>PERFIL TUB ALUM 3" x1.1/2 TIRA DE 6 METROS</v>
          </cell>
          <cell r="B433" t="str">
            <v>UN</v>
          </cell>
          <cell r="C433">
            <v>102897</v>
          </cell>
        </row>
        <row r="434">
          <cell r="A434" t="str">
            <v>PERFIL U 3 x1.1/2x6 SP</v>
          </cell>
          <cell r="B434" t="str">
            <v>UN</v>
          </cell>
          <cell r="C434">
            <v>65714</v>
          </cell>
        </row>
        <row r="435">
          <cell r="A435" t="str">
            <v>PERFORACION DE 1 1/4" EN CONCRETO</v>
          </cell>
          <cell r="B435" t="str">
            <v>UN</v>
          </cell>
          <cell r="C435">
            <v>40520</v>
          </cell>
        </row>
        <row r="436">
          <cell r="A436" t="str">
            <v>PERFORACION DE 1" EN CONCRETO</v>
          </cell>
          <cell r="B436" t="str">
            <v>UN</v>
          </cell>
          <cell r="C436">
            <v>34640</v>
          </cell>
        </row>
        <row r="437">
          <cell r="A437" t="str">
            <v>PERFORACION DE 1/2"  EN CONCRETO</v>
          </cell>
          <cell r="B437" t="str">
            <v>UN</v>
          </cell>
          <cell r="C437">
            <v>16760</v>
          </cell>
        </row>
        <row r="438">
          <cell r="A438" t="str">
            <v>PERFORACION DE 5/8" EN CONCRETO</v>
          </cell>
          <cell r="B438" t="str">
            <v>UN</v>
          </cell>
          <cell r="C438">
            <v>15620</v>
          </cell>
        </row>
        <row r="439">
          <cell r="A439" t="str">
            <v>PERFORACION DE 7/8" EN CONCRETO</v>
          </cell>
          <cell r="B439" t="str">
            <v>UN</v>
          </cell>
          <cell r="C439">
            <v>24651</v>
          </cell>
        </row>
        <row r="440">
          <cell r="A440" t="str">
            <v>PERFRACION DE 3/4" EN CONCRETO</v>
          </cell>
          <cell r="B440" t="str">
            <v>UN</v>
          </cell>
          <cell r="C440">
            <v>25312</v>
          </cell>
        </row>
        <row r="441">
          <cell r="A441" t="str">
            <v>PERMA GLASS 6 FIBERGLASS</v>
          </cell>
          <cell r="B441" t="str">
            <v>UN</v>
          </cell>
          <cell r="C441">
            <v>2250</v>
          </cell>
        </row>
        <row r="442">
          <cell r="A442" t="str">
            <v>PERNO 1/4"</v>
          </cell>
          <cell r="B442" t="str">
            <v>UN</v>
          </cell>
          <cell r="C442">
            <v>335</v>
          </cell>
        </row>
        <row r="443">
          <cell r="A443" t="str">
            <v>PERNO EXPANSION 3"*3/8"</v>
          </cell>
          <cell r="B443" t="str">
            <v>UN</v>
          </cell>
          <cell r="C443">
            <v>1648</v>
          </cell>
        </row>
        <row r="444">
          <cell r="A444" t="str">
            <v>PIEDRA MEDIA ZONGA</v>
          </cell>
          <cell r="B444" t="str">
            <v>M3</v>
          </cell>
          <cell r="C444">
            <v>40000</v>
          </cell>
        </row>
        <row r="445">
          <cell r="A445" t="str">
            <v>PIEDRA RAJÓN</v>
          </cell>
          <cell r="B445" t="str">
            <v>M3</v>
          </cell>
          <cell r="C445">
            <v>35000</v>
          </cell>
        </row>
        <row r="446">
          <cell r="A446" t="str">
            <v>PINTURA ACRILICA, ESMALTE O SIMILAR</v>
          </cell>
          <cell r="B446" t="str">
            <v>GLN</v>
          </cell>
          <cell r="C446">
            <v>48900</v>
          </cell>
        </row>
        <row r="447">
          <cell r="A447" t="str">
            <v>PINTURA ANTICORROSIVA</v>
          </cell>
          <cell r="B447" t="str">
            <v>GLN</v>
          </cell>
          <cell r="C447">
            <v>34917</v>
          </cell>
        </row>
        <row r="448">
          <cell r="A448" t="str">
            <v>PINTURA DEMARCACION TIPO TRAFICO</v>
          </cell>
          <cell r="B448" t="str">
            <v>GLN</v>
          </cell>
          <cell r="C448">
            <v>65000</v>
          </cell>
        </row>
        <row r="449">
          <cell r="A449" t="str">
            <v>PINTURA ELECTROSTATICA ALUMINIO</v>
          </cell>
          <cell r="B449" t="str">
            <v>GLN</v>
          </cell>
          <cell r="C449">
            <v>31539</v>
          </cell>
        </row>
        <row r="450">
          <cell r="A450" t="str">
            <v>PINTURA ESMALTE</v>
          </cell>
          <cell r="B450" t="str">
            <v>GLN</v>
          </cell>
          <cell r="C450">
            <v>46350</v>
          </cell>
        </row>
        <row r="451">
          <cell r="A451" t="str">
            <v>PINTURA ESMALTE SINTETICO</v>
          </cell>
          <cell r="B451" t="str">
            <v>GLN</v>
          </cell>
          <cell r="C451">
            <v>60000</v>
          </cell>
        </row>
        <row r="452">
          <cell r="A452" t="str">
            <v xml:space="preserve">PINTURA PLASTICA LISA TIPO KORAZA </v>
          </cell>
          <cell r="B452" t="str">
            <v>GLN</v>
          </cell>
          <cell r="C452">
            <v>59500</v>
          </cell>
        </row>
        <row r="453">
          <cell r="A453" t="str">
            <v>PINTURA VINILO PARA INTERIORES TIPO 1</v>
          </cell>
          <cell r="B453" t="str">
            <v>GLN</v>
          </cell>
          <cell r="C453">
            <v>56000</v>
          </cell>
        </row>
        <row r="454">
          <cell r="A454" t="str">
            <v>PINTURA VINILO PARA INTERIORES TIPO 2</v>
          </cell>
          <cell r="B454" t="str">
            <v>GLN</v>
          </cell>
          <cell r="C454">
            <v>43000</v>
          </cell>
        </row>
        <row r="455">
          <cell r="A455" t="str">
            <v>PIRAGUA ALUM. NATURAL TIRA DE 6M</v>
          </cell>
          <cell r="B455" t="str">
            <v>UN</v>
          </cell>
          <cell r="C455">
            <v>6180</v>
          </cell>
        </row>
        <row r="456">
          <cell r="A456" t="str">
            <v>PIRLAN BRONCE</v>
          </cell>
          <cell r="B456" t="str">
            <v>ML</v>
          </cell>
          <cell r="C456">
            <v>20000</v>
          </cell>
        </row>
        <row r="457">
          <cell r="A457" t="str">
            <v>PISO  MARMOL BRECCIA</v>
          </cell>
          <cell r="B457" t="str">
            <v>M2</v>
          </cell>
          <cell r="C457">
            <v>96300</v>
          </cell>
        </row>
        <row r="458">
          <cell r="A458" t="str">
            <v>PISO ALFA 30*30</v>
          </cell>
          <cell r="B458" t="str">
            <v>M2</v>
          </cell>
          <cell r="C458">
            <v>18850</v>
          </cell>
        </row>
        <row r="459">
          <cell r="A459" t="str">
            <v>PISO ALFOMBRA ARGOLLADA TRÁFICO PESADO</v>
          </cell>
          <cell r="B459" t="str">
            <v>M2</v>
          </cell>
          <cell r="C459">
            <v>33500</v>
          </cell>
        </row>
        <row r="460">
          <cell r="A460" t="str">
            <v>PISO ALFOMBRA RES, TERUEL 7 mm</v>
          </cell>
          <cell r="B460" t="str">
            <v>M2</v>
          </cell>
          <cell r="C460">
            <v>20000</v>
          </cell>
        </row>
        <row r="461">
          <cell r="A461" t="str">
            <v>PISO ALFOMBRA RES. ALFA BERBER</v>
          </cell>
          <cell r="B461" t="str">
            <v>M2</v>
          </cell>
          <cell r="C461">
            <v>35700</v>
          </cell>
        </row>
        <row r="462">
          <cell r="A462" t="str">
            <v>PISO BALDOSIN CEMENTO 25*25</v>
          </cell>
          <cell r="B462" t="str">
            <v>M2</v>
          </cell>
          <cell r="C462">
            <v>20880</v>
          </cell>
        </row>
        <row r="463">
          <cell r="A463" t="str">
            <v>PISO BALDOSIN DE GRANITO 30*30 E=1.7</v>
          </cell>
          <cell r="B463" t="str">
            <v>M2</v>
          </cell>
          <cell r="C463">
            <v>26680</v>
          </cell>
        </row>
        <row r="464">
          <cell r="A464" t="str">
            <v>PISO CERAMICA 20,5*2O,5</v>
          </cell>
          <cell r="B464" t="str">
            <v>M2</v>
          </cell>
          <cell r="C464">
            <v>23000</v>
          </cell>
        </row>
        <row r="465">
          <cell r="A465" t="str">
            <v>PISO LOSETA PREFABRICADA A 20</v>
          </cell>
          <cell r="B465" t="str">
            <v>M2</v>
          </cell>
          <cell r="C465">
            <v>35000</v>
          </cell>
        </row>
        <row r="466">
          <cell r="A466" t="str">
            <v>PISO LOSETA PREFABRICADA A 30</v>
          </cell>
          <cell r="B466" t="str">
            <v>M2</v>
          </cell>
          <cell r="C466">
            <v>40000</v>
          </cell>
        </row>
        <row r="467">
          <cell r="A467" t="str">
            <v>PISO LOSETA PREFABRICADA A 40</v>
          </cell>
          <cell r="B467" t="str">
            <v>M2</v>
          </cell>
          <cell r="C467">
            <v>45000</v>
          </cell>
        </row>
        <row r="468">
          <cell r="A468" t="str">
            <v>PISO LOSETA PREFABRICADA A 50</v>
          </cell>
          <cell r="B468" t="str">
            <v>M2</v>
          </cell>
          <cell r="C468">
            <v>50000</v>
          </cell>
        </row>
        <row r="469">
          <cell r="A469" t="str">
            <v>PISO LOSETA PREFABRICADA A 60</v>
          </cell>
          <cell r="B469" t="str">
            <v>M2</v>
          </cell>
          <cell r="C469">
            <v>55000</v>
          </cell>
        </row>
        <row r="470">
          <cell r="A470" t="str">
            <v>PISO TABLETA DE GRES 20*20</v>
          </cell>
          <cell r="B470" t="str">
            <v>M2</v>
          </cell>
          <cell r="C470">
            <v>17000</v>
          </cell>
        </row>
        <row r="471">
          <cell r="A471" t="str">
            <v>PISO TABLON DE GRES</v>
          </cell>
          <cell r="B471" t="str">
            <v>M2</v>
          </cell>
          <cell r="C471">
            <v>28000</v>
          </cell>
        </row>
        <row r="472">
          <cell r="A472" t="str">
            <v>PIVOTE AEREO MARCO NAVE VAIVEN</v>
          </cell>
          <cell r="B472" t="str">
            <v>UN</v>
          </cell>
          <cell r="C472">
            <v>35000</v>
          </cell>
        </row>
        <row r="473">
          <cell r="A473" t="str">
            <v>PIVOTE NAVE PUERTA NAVES DE VAIVEN-META</v>
          </cell>
          <cell r="B473" t="str">
            <v>UN</v>
          </cell>
          <cell r="C473">
            <v>45000</v>
          </cell>
        </row>
        <row r="474">
          <cell r="A474" t="str">
            <v>PLACA SUPERBOARD 4MM 1220X1220X4MM 21.4K/M2</v>
          </cell>
          <cell r="B474" t="str">
            <v>UN</v>
          </cell>
          <cell r="C474">
            <v>14420</v>
          </cell>
        </row>
        <row r="475">
          <cell r="A475" t="str">
            <v>PLACA SUPERBOARD 4MM(C.F) 1214X605X4MM 4.34K</v>
          </cell>
          <cell r="B475" t="str">
            <v>UN</v>
          </cell>
          <cell r="C475">
            <v>16608</v>
          </cell>
        </row>
        <row r="476">
          <cell r="A476" t="str">
            <v>PLACA SUPERBOARD 6MM 2440X1220X6MM 26.4K</v>
          </cell>
          <cell r="B476" t="str">
            <v>UN</v>
          </cell>
          <cell r="C476">
            <v>27192</v>
          </cell>
        </row>
        <row r="477">
          <cell r="A477" t="str">
            <v>PLACA YESO 12.7MM-GYPLAC 244X122 CIELO-PARED</v>
          </cell>
          <cell r="B477" t="str">
            <v>UN</v>
          </cell>
          <cell r="C477">
            <v>16377</v>
          </cell>
        </row>
        <row r="478">
          <cell r="A478" t="str">
            <v>PLACA YESO 8.0MM GYPLAC 244X122 USO EN CURVA</v>
          </cell>
          <cell r="B478" t="str">
            <v>M2</v>
          </cell>
          <cell r="C478">
            <v>13493</v>
          </cell>
        </row>
        <row r="479">
          <cell r="A479" t="str">
            <v>PLATINA 1" X 3/16 TIA DE 6MTS</v>
          </cell>
          <cell r="B479" t="str">
            <v>UN</v>
          </cell>
          <cell r="C479">
            <v>14137</v>
          </cell>
        </row>
        <row r="480">
          <cell r="A480" t="str">
            <v>PLATINA 1/8X1,1/2" TIRA DE 6MTS</v>
          </cell>
          <cell r="B480" t="str">
            <v>UN</v>
          </cell>
          <cell r="C480">
            <v>14137</v>
          </cell>
        </row>
        <row r="481">
          <cell r="A481" t="str">
            <v xml:space="preserve">PLATINA 1x1/8x6MTS </v>
          </cell>
          <cell r="B481" t="str">
            <v>UN</v>
          </cell>
          <cell r="C481">
            <v>8343</v>
          </cell>
        </row>
        <row r="482">
          <cell r="A482" t="str">
            <v xml:space="preserve">PLATINA 3x 3x 1/ 4 </v>
          </cell>
          <cell r="B482" t="str">
            <v>UN</v>
          </cell>
          <cell r="C482">
            <v>53035</v>
          </cell>
        </row>
        <row r="483">
          <cell r="A483" t="str">
            <v>POLIETILENO CAL. 4 ROLLO DE  1.70 M X 90 M</v>
          </cell>
          <cell r="B483" t="str">
            <v>ROLL</v>
          </cell>
          <cell r="C483">
            <v>5253</v>
          </cell>
        </row>
        <row r="484">
          <cell r="A484" t="str">
            <v>POLIETILENO CAL. 6 ROLLO L=70M A=7.0MT</v>
          </cell>
          <cell r="B484" t="str">
            <v>KG</v>
          </cell>
          <cell r="C484">
            <v>6695</v>
          </cell>
        </row>
        <row r="485">
          <cell r="A485" t="str">
            <v>POLIETILENO CAL. 7 ROLLO L=70MT  ANCHO=7MTS</v>
          </cell>
          <cell r="B485" t="str">
            <v>ROLL</v>
          </cell>
          <cell r="C485">
            <v>973350</v>
          </cell>
        </row>
        <row r="486">
          <cell r="A486" t="str">
            <v>POLISEC</v>
          </cell>
          <cell r="B486" t="str">
            <v>M2</v>
          </cell>
          <cell r="C486">
            <v>2800</v>
          </cell>
        </row>
        <row r="487">
          <cell r="A487" t="str">
            <v>POLIURETANO TIPO A</v>
          </cell>
          <cell r="B487" t="str">
            <v>LT</v>
          </cell>
          <cell r="C487">
            <v>9000</v>
          </cell>
        </row>
        <row r="488">
          <cell r="A488" t="str">
            <v>POLIURETANO TIPO B</v>
          </cell>
          <cell r="B488" t="str">
            <v>LT</v>
          </cell>
          <cell r="C488">
            <v>9000</v>
          </cell>
        </row>
        <row r="489">
          <cell r="A489" t="str">
            <v>PORCELANATO 30.0-32.5CM MATE - BRILLANTE</v>
          </cell>
          <cell r="B489" t="str">
            <v>M2</v>
          </cell>
          <cell r="C489">
            <v>34500</v>
          </cell>
        </row>
        <row r="490">
          <cell r="A490" t="str">
            <v>PORCELANATO 45.1-50.0CM MATE-BRILLANTE</v>
          </cell>
          <cell r="B490" t="str">
            <v>M2</v>
          </cell>
          <cell r="C490">
            <v>32200</v>
          </cell>
        </row>
        <row r="491">
          <cell r="A491" t="str">
            <v>PORTA CANDADO SIMPLE 3</v>
          </cell>
          <cell r="B491" t="str">
            <v>UN</v>
          </cell>
          <cell r="C491">
            <v>2900</v>
          </cell>
        </row>
        <row r="492">
          <cell r="A492" t="str">
            <v>POSTE EN CONCRETO PREFABRICADO 10 X 10 CM X 1.80 M  210 KG/CM2</v>
          </cell>
          <cell r="B492" t="str">
            <v>UN</v>
          </cell>
          <cell r="C492">
            <v>38000</v>
          </cell>
        </row>
        <row r="493">
          <cell r="A493" t="str">
            <v>POSTE EN MADERAINMUNIZADO PARA CERCAS L= 2.50 M</v>
          </cell>
          <cell r="B493" t="str">
            <v>UN</v>
          </cell>
          <cell r="C493">
            <v>12000</v>
          </cell>
        </row>
        <row r="494">
          <cell r="A494" t="str">
            <v>PTA.ECON.TIPO PIZANO (.81)</v>
          </cell>
          <cell r="B494" t="str">
            <v>UN</v>
          </cell>
          <cell r="C494">
            <v>89507</v>
          </cell>
        </row>
        <row r="495">
          <cell r="A495" t="str">
            <v>PTA.MACIZA AMARILLO NOGAL</v>
          </cell>
          <cell r="B495" t="str">
            <v>UN</v>
          </cell>
          <cell r="C495">
            <v>206000</v>
          </cell>
        </row>
        <row r="496">
          <cell r="A496" t="str">
            <v>PUERTA FORTEC RES.1.00</v>
          </cell>
          <cell r="B496" t="str">
            <v>UN</v>
          </cell>
          <cell r="C496">
            <v>115000</v>
          </cell>
        </row>
        <row r="497">
          <cell r="A497" t="str">
            <v>PUERTA MACIZA CEDRO CAQUETA</v>
          </cell>
          <cell r="B497" t="str">
            <v>M2</v>
          </cell>
          <cell r="C497">
            <v>298700</v>
          </cell>
        </row>
        <row r="498">
          <cell r="A498" t="str">
            <v>PUERTA MADERA MDF</v>
          </cell>
          <cell r="B498" t="str">
            <v>UN</v>
          </cell>
          <cell r="C498">
            <v>103000</v>
          </cell>
        </row>
        <row r="499">
          <cell r="A499" t="str">
            <v>PUERTA PIZANO ECO. 1.00</v>
          </cell>
          <cell r="B499" t="str">
            <v>UN</v>
          </cell>
          <cell r="C499">
            <v>135628</v>
          </cell>
        </row>
        <row r="500">
          <cell r="A500" t="str">
            <v>PUNTILLA</v>
          </cell>
          <cell r="B500" t="str">
            <v>LB</v>
          </cell>
          <cell r="C500">
            <v>2266</v>
          </cell>
        </row>
        <row r="501">
          <cell r="A501" t="str">
            <v>PUNTILLA 1 1/2</v>
          </cell>
          <cell r="B501" t="str">
            <v>LB</v>
          </cell>
          <cell r="C501">
            <v>2100</v>
          </cell>
        </row>
        <row r="502">
          <cell r="A502" t="str">
            <v>PUNTILLA 1 1/2 AC LISA</v>
          </cell>
          <cell r="B502" t="str">
            <v>LB</v>
          </cell>
          <cell r="C502">
            <v>3800</v>
          </cell>
        </row>
        <row r="503">
          <cell r="A503" t="str">
            <v>PUNTILLA 1 SC</v>
          </cell>
          <cell r="B503" t="str">
            <v>LB</v>
          </cell>
          <cell r="C503">
            <v>2652</v>
          </cell>
        </row>
        <row r="504">
          <cell r="A504" t="str">
            <v>PUNTILLA 1/2 CC</v>
          </cell>
          <cell r="B504" t="str">
            <v>LB</v>
          </cell>
          <cell r="C504">
            <v>3370</v>
          </cell>
        </row>
        <row r="505">
          <cell r="A505" t="str">
            <v>PUNTILLA 2 AC</v>
          </cell>
          <cell r="B505" t="str">
            <v>UN</v>
          </cell>
          <cell r="C505">
            <v>4326</v>
          </cell>
        </row>
        <row r="506">
          <cell r="A506" t="str">
            <v>PUNTILLA 2 SC 275</v>
          </cell>
          <cell r="B506" t="str">
            <v>LB</v>
          </cell>
          <cell r="C506">
            <v>2040</v>
          </cell>
        </row>
        <row r="507">
          <cell r="A507" t="str">
            <v>PUNTILLA 3 CC</v>
          </cell>
          <cell r="B507" t="str">
            <v>LB</v>
          </cell>
          <cell r="C507">
            <v>2040</v>
          </cell>
        </row>
        <row r="508">
          <cell r="A508" t="str">
            <v>PUNTILLA 4 CC</v>
          </cell>
          <cell r="B508" t="str">
            <v>LB</v>
          </cell>
          <cell r="C508">
            <v>4000</v>
          </cell>
        </row>
        <row r="509">
          <cell r="A509" t="str">
            <v>PUNTILLA CON CABEZA 2"</v>
          </cell>
          <cell r="B509" t="str">
            <v>LB</v>
          </cell>
          <cell r="C509">
            <v>1800</v>
          </cell>
        </row>
        <row r="510">
          <cell r="A510" t="str">
            <v xml:space="preserve">PUNTILLA CON CABEZA 2" 1/2 </v>
          </cell>
          <cell r="B510" t="str">
            <v>LB</v>
          </cell>
          <cell r="C510">
            <v>2040</v>
          </cell>
        </row>
        <row r="511">
          <cell r="A511" t="str">
            <v>PUNTILLA DE 1" S/CABEZA</v>
          </cell>
          <cell r="B511" t="str">
            <v>LB</v>
          </cell>
          <cell r="C511">
            <v>3000</v>
          </cell>
        </row>
        <row r="512">
          <cell r="A512" t="str">
            <v>PUNTILLA DE 2" C7CABEZA</v>
          </cell>
          <cell r="B512" t="str">
            <v>LB</v>
          </cell>
          <cell r="C512">
            <v>2500</v>
          </cell>
        </row>
        <row r="513">
          <cell r="A513" t="str">
            <v>RECEBO</v>
          </cell>
          <cell r="B513" t="str">
            <v>M3</v>
          </cell>
          <cell r="C513">
            <v>28000</v>
          </cell>
        </row>
        <row r="514">
          <cell r="A514" t="str">
            <v>REGILLA 20 X 20 EN BRONCE</v>
          </cell>
          <cell r="B514" t="str">
            <v>UN</v>
          </cell>
          <cell r="C514">
            <v>27000</v>
          </cell>
        </row>
        <row r="515">
          <cell r="A515" t="str">
            <v>REGISTRO CORTINA  ROSCADO  RED - WRITE 2"</v>
          </cell>
          <cell r="B515" t="str">
            <v>UN</v>
          </cell>
          <cell r="C515">
            <v>147610</v>
          </cell>
        </row>
        <row r="516">
          <cell r="A516" t="str">
            <v>REGISTRO CORTINA ROSCADO  RED-WHITE   1/2``</v>
          </cell>
          <cell r="B516" t="str">
            <v>UN</v>
          </cell>
          <cell r="C516">
            <v>27260</v>
          </cell>
        </row>
        <row r="517">
          <cell r="A517" t="str">
            <v>REGISTRO DE BOLA  1``, TIPO LIVIANO</v>
          </cell>
          <cell r="B517" t="str">
            <v>UN</v>
          </cell>
          <cell r="C517">
            <v>9500</v>
          </cell>
        </row>
        <row r="518">
          <cell r="A518" t="str">
            <v>REGISTRO DE BOLA  2``, TIPO LIVIANO</v>
          </cell>
          <cell r="B518" t="str">
            <v>UN</v>
          </cell>
          <cell r="C518">
            <v>49880</v>
          </cell>
        </row>
        <row r="519">
          <cell r="A519" t="str">
            <v>REGISTRO DE BOLA  2``, TIPO PESADO</v>
          </cell>
          <cell r="B519" t="str">
            <v>UN</v>
          </cell>
          <cell r="C519">
            <v>73000</v>
          </cell>
        </row>
        <row r="520">
          <cell r="A520" t="str">
            <v>REGISTRO DE CORTE BRONCE D=1/2"</v>
          </cell>
          <cell r="B520" t="str">
            <v>UN</v>
          </cell>
          <cell r="C520">
            <v>20821</v>
          </cell>
        </row>
        <row r="521">
          <cell r="A521" t="str">
            <v>REGISTRO RW 1 1/2"</v>
          </cell>
          <cell r="B521" t="str">
            <v>UN</v>
          </cell>
          <cell r="C521">
            <v>124800</v>
          </cell>
        </row>
        <row r="522">
          <cell r="A522" t="str">
            <v>REGISTRO RW 1"</v>
          </cell>
          <cell r="B522" t="str">
            <v>UN</v>
          </cell>
          <cell r="C522">
            <v>49200</v>
          </cell>
        </row>
        <row r="523">
          <cell r="A523" t="str">
            <v>REGISTRO RW 1/2"</v>
          </cell>
          <cell r="B523" t="str">
            <v>UN</v>
          </cell>
          <cell r="C523">
            <v>33480</v>
          </cell>
        </row>
        <row r="524">
          <cell r="A524" t="str">
            <v>REGISTRO RW 3/4"</v>
          </cell>
          <cell r="B524" t="str">
            <v>UN</v>
          </cell>
          <cell r="C524">
            <v>41380</v>
          </cell>
        </row>
        <row r="525">
          <cell r="A525" t="str">
            <v>REJILLAS SOSCO 4*4*3  ALUMINIO</v>
          </cell>
          <cell r="B525" t="str">
            <v>UN</v>
          </cell>
          <cell r="C525">
            <v>7100</v>
          </cell>
        </row>
        <row r="526">
          <cell r="A526" t="str">
            <v>REJILLAS SOSCO 4*4*3 PLASTICAS</v>
          </cell>
          <cell r="B526" t="str">
            <v>UN</v>
          </cell>
          <cell r="C526">
            <v>3800</v>
          </cell>
        </row>
        <row r="527">
          <cell r="A527" t="str">
            <v>REJILLAS SOSCO 5*3 PLASTICAS</v>
          </cell>
          <cell r="B527" t="str">
            <v>UN</v>
          </cell>
          <cell r="C527">
            <v>4200</v>
          </cell>
        </row>
        <row r="528">
          <cell r="A528" t="str">
            <v>REJILLAS SOSCO 5*5*4 ALUMINIO</v>
          </cell>
          <cell r="B528" t="str">
            <v>UN</v>
          </cell>
          <cell r="C528">
            <v>9750</v>
          </cell>
        </row>
        <row r="529">
          <cell r="A529" t="str">
            <v>REJILLAS TRAGANTE 5*3 ALUMINIO</v>
          </cell>
          <cell r="B529" t="str">
            <v>UN</v>
          </cell>
          <cell r="C529">
            <v>9900</v>
          </cell>
        </row>
        <row r="530">
          <cell r="A530" t="str">
            <v>REJILLAS TRAGANTE 6*4 ALUMINIO</v>
          </cell>
          <cell r="B530" t="str">
            <v>UN</v>
          </cell>
          <cell r="C530">
            <v>15500</v>
          </cell>
        </row>
        <row r="531">
          <cell r="A531" t="str">
            <v>REJILLAS VENTILACION 20*20 ALUMINIO</v>
          </cell>
          <cell r="B531" t="str">
            <v>UN</v>
          </cell>
          <cell r="C531">
            <v>20000</v>
          </cell>
        </row>
        <row r="532">
          <cell r="A532" t="str">
            <v>REMACHE POP 4-2   1/4``X1/8</v>
          </cell>
          <cell r="B532" t="str">
            <v>UN</v>
          </cell>
          <cell r="C532">
            <v>160</v>
          </cell>
        </row>
        <row r="533">
          <cell r="A533" t="str">
            <v>REMACHE POP 4-2 1/4"X1/8"</v>
          </cell>
          <cell r="B533" t="str">
            <v>UN</v>
          </cell>
          <cell r="C533">
            <v>165</v>
          </cell>
        </row>
        <row r="534">
          <cell r="A534" t="str">
            <v>REMACHE POT 4*4</v>
          </cell>
          <cell r="B534" t="str">
            <v>UN</v>
          </cell>
          <cell r="C534">
            <v>19</v>
          </cell>
        </row>
        <row r="535">
          <cell r="A535" t="str">
            <v>REMATE U 6X2010MM POLICARB LATERAL-FINAL LAMINA</v>
          </cell>
          <cell r="B535" t="str">
            <v>UN</v>
          </cell>
          <cell r="C535">
            <v>9167</v>
          </cell>
        </row>
        <row r="536">
          <cell r="A536" t="str">
            <v>RODAMIENTO NYLON VC-50-20 CON BALINERA-VENTANERIA</v>
          </cell>
          <cell r="B536" t="str">
            <v>UN</v>
          </cell>
          <cell r="C536">
            <v>1854</v>
          </cell>
        </row>
        <row r="537">
          <cell r="A537" t="str">
            <v>ROLLO ALUMINIO PANEL POLICARBONATO-DAMPAL</v>
          </cell>
          <cell r="B537" t="str">
            <v>UN</v>
          </cell>
          <cell r="C537">
            <v>63757</v>
          </cell>
        </row>
        <row r="538">
          <cell r="A538" t="str">
            <v>SANITARIO CON GRIFERIA</v>
          </cell>
          <cell r="B538" t="str">
            <v>UND</v>
          </cell>
          <cell r="C538">
            <v>117000</v>
          </cell>
        </row>
        <row r="539">
          <cell r="A539" t="str">
            <v>SANITARIO INFANTIL CORONA</v>
          </cell>
          <cell r="B539" t="str">
            <v>UN</v>
          </cell>
          <cell r="C539">
            <v>327540</v>
          </cell>
        </row>
        <row r="540">
          <cell r="A540" t="str">
            <v xml:space="preserve">SANITARIO LINEA ECONOMICA </v>
          </cell>
          <cell r="B540" t="str">
            <v>un</v>
          </cell>
          <cell r="C540">
            <v>118000</v>
          </cell>
        </row>
        <row r="541">
          <cell r="A541" t="str">
            <v xml:space="preserve">SANITARIO LINEA MEDIA </v>
          </cell>
          <cell r="B541" t="str">
            <v>un</v>
          </cell>
          <cell r="C541">
            <v>200000</v>
          </cell>
        </row>
        <row r="542">
          <cell r="A542" t="str">
            <v>SECADOR ELECTRICO PARA MANOS, AUTOMATICO (MANOS LIBRES)</v>
          </cell>
          <cell r="B542" t="str">
            <v>UND</v>
          </cell>
          <cell r="C542">
            <v>390000</v>
          </cell>
        </row>
        <row r="543">
          <cell r="A543" t="str">
            <v>SEGUETA</v>
          </cell>
          <cell r="B543" t="str">
            <v>UN</v>
          </cell>
          <cell r="C543">
            <v>2500</v>
          </cell>
        </row>
        <row r="544">
          <cell r="A544" t="str">
            <v>SEGUETA SIN MARCO</v>
          </cell>
          <cell r="B544" t="str">
            <v>UN</v>
          </cell>
          <cell r="C544">
            <v>2629</v>
          </cell>
        </row>
        <row r="545">
          <cell r="A545" t="str">
            <v>SELLO ELASTOMERICO PARA NOVAFOR DE 4"</v>
          </cell>
          <cell r="B545" t="str">
            <v>UN</v>
          </cell>
          <cell r="C545">
            <v>1565</v>
          </cell>
        </row>
        <row r="546">
          <cell r="A546" t="str">
            <v>SELLO ELASTOMERICO PARA NOVAFOR DE 6"</v>
          </cell>
          <cell r="B546" t="str">
            <v>UN</v>
          </cell>
          <cell r="C546">
            <v>2550</v>
          </cell>
        </row>
        <row r="547">
          <cell r="A547" t="str">
            <v>SIFON SANI PVC 4"</v>
          </cell>
          <cell r="B547" t="str">
            <v>UN</v>
          </cell>
          <cell r="C547">
            <v>15141</v>
          </cell>
        </row>
        <row r="548">
          <cell r="A548" t="str">
            <v>SIKA 1</v>
          </cell>
          <cell r="B548" t="str">
            <v>KG</v>
          </cell>
          <cell r="C548">
            <v>5433</v>
          </cell>
        </row>
        <row r="549">
          <cell r="A549" t="str">
            <v>SIKA 2</v>
          </cell>
          <cell r="B549" t="str">
            <v>KG</v>
          </cell>
          <cell r="C549">
            <v>11000</v>
          </cell>
        </row>
        <row r="550">
          <cell r="A550" t="str">
            <v>SIKA MULTISEAL A=15CM CINTA AUTO ADHESIVA ROLLO=10M</v>
          </cell>
          <cell r="B550" t="str">
            <v>ROLL</v>
          </cell>
          <cell r="C550">
            <v>66229</v>
          </cell>
        </row>
        <row r="551">
          <cell r="A551" t="str">
            <v>SIKA PLASTOCRETE DM</v>
          </cell>
          <cell r="B551" t="str">
            <v>KG</v>
          </cell>
          <cell r="C551">
            <v>12000</v>
          </cell>
        </row>
        <row r="552">
          <cell r="A552" t="str">
            <v>SIKADUR 506 ARENA FINA GRANULOM.0.75-2.36M</v>
          </cell>
          <cell r="B552" t="str">
            <v>KG</v>
          </cell>
          <cell r="C552">
            <v>1123</v>
          </cell>
        </row>
        <row r="553">
          <cell r="A553" t="str">
            <v>SIKADUR ANCHOFIX-4  PARA ANCLAJES ESTRUCTURALES</v>
          </cell>
          <cell r="B553" t="str">
            <v>LT</v>
          </cell>
          <cell r="C553">
            <v>108333</v>
          </cell>
        </row>
        <row r="554">
          <cell r="A554" t="str">
            <v>SIKAFLOOR 261 COLOR RESINA PARA PISO AUTONIVEL.</v>
          </cell>
          <cell r="B554" t="str">
            <v>KG</v>
          </cell>
          <cell r="C554">
            <v>46968</v>
          </cell>
        </row>
        <row r="555">
          <cell r="A555" t="str">
            <v>SIKAFLOR-3 QUARTZ TOP COLOR - ENDURECEDOR PISO</v>
          </cell>
          <cell r="B555" t="str">
            <v>KG</v>
          </cell>
          <cell r="C555">
            <v>824</v>
          </cell>
        </row>
        <row r="556">
          <cell r="A556" t="str">
            <v>SIKALISTO RESANE MORTERO LISTO IMPERMEABLE</v>
          </cell>
          <cell r="B556" t="str">
            <v>KG</v>
          </cell>
          <cell r="C556">
            <v>783</v>
          </cell>
        </row>
        <row r="557">
          <cell r="A557" t="str">
            <v>SILICONA TRANSPARENT.11 OZ</v>
          </cell>
          <cell r="B557" t="str">
            <v>UN</v>
          </cell>
          <cell r="C557">
            <v>9218</v>
          </cell>
        </row>
        <row r="558">
          <cell r="A558" t="str">
            <v>SISTEMA SEPTICO 4.000 LT CILINDRICO ROTOPLAST</v>
          </cell>
          <cell r="B558" t="str">
            <v>UN</v>
          </cell>
          <cell r="C558">
            <v>2626500</v>
          </cell>
        </row>
        <row r="559">
          <cell r="A559" t="str">
            <v>SISTEMA SEPTICO 8.000 LT CILINDRICO ROTOPLAST</v>
          </cell>
          <cell r="B559" t="str">
            <v>UN</v>
          </cell>
          <cell r="C559">
            <v>5613500</v>
          </cell>
        </row>
        <row r="560">
          <cell r="A560" t="str">
            <v>SOLADURA ESTAÑO</v>
          </cell>
          <cell r="B560" t="str">
            <v>LB</v>
          </cell>
          <cell r="C560">
            <v>6500</v>
          </cell>
        </row>
        <row r="561">
          <cell r="A561" t="str">
            <v>SOLDADURA   PVC 1/ 4 GLN</v>
          </cell>
          <cell r="B561" t="str">
            <v>UN</v>
          </cell>
          <cell r="C561">
            <v>40000</v>
          </cell>
        </row>
        <row r="562">
          <cell r="A562" t="str">
            <v>SOLDADURA 6013 DE 1/8"</v>
          </cell>
          <cell r="B562" t="str">
            <v>KG</v>
          </cell>
          <cell r="C562">
            <v>6900</v>
          </cell>
        </row>
        <row r="563">
          <cell r="A563" t="str">
            <v>SOLDADURA 7018</v>
          </cell>
          <cell r="B563" t="str">
            <v>KG</v>
          </cell>
          <cell r="C563">
            <v>8200</v>
          </cell>
        </row>
        <row r="564">
          <cell r="A564" t="str">
            <v>SOLDADURA ACERO INOXIDABLE AWF-308L</v>
          </cell>
          <cell r="B564" t="str">
            <v>KG</v>
          </cell>
          <cell r="C564">
            <v>16480</v>
          </cell>
        </row>
        <row r="565">
          <cell r="A565" t="str">
            <v>SOLDADURA CPVC 1/ 4 GLN</v>
          </cell>
          <cell r="B565" t="str">
            <v>UN</v>
          </cell>
          <cell r="C565">
            <v>58658</v>
          </cell>
        </row>
        <row r="566">
          <cell r="A566" t="str">
            <v>SOLDADURA EL.0.12-1/8 601</v>
          </cell>
          <cell r="B566" t="str">
            <v>KG</v>
          </cell>
          <cell r="C566">
            <v>9506</v>
          </cell>
        </row>
        <row r="567">
          <cell r="A567" t="str">
            <v>SOLDADURA ESTAÑO PARA COBRE</v>
          </cell>
          <cell r="B567" t="str">
            <v>UN</v>
          </cell>
          <cell r="C567">
            <v>58839</v>
          </cell>
        </row>
        <row r="568">
          <cell r="A568" t="str">
            <v>SOLDADURA LIQUIDA PVC 1/4"</v>
          </cell>
          <cell r="B568" t="str">
            <v>GLN</v>
          </cell>
          <cell r="C568">
            <v>29724</v>
          </cell>
        </row>
        <row r="569">
          <cell r="A569" t="str">
            <v xml:space="preserve">SOLDADURA PVC 1/ 4 GLN </v>
          </cell>
          <cell r="B569" t="str">
            <v>UN</v>
          </cell>
          <cell r="C569">
            <v>60399</v>
          </cell>
        </row>
        <row r="570">
          <cell r="A570" t="str">
            <v>SOPORT.CANAL AMAZONAS PVC</v>
          </cell>
          <cell r="B570" t="str">
            <v>UN</v>
          </cell>
          <cell r="C570">
            <v>2629</v>
          </cell>
        </row>
        <row r="571">
          <cell r="A571" t="str">
            <v>SOPORTE CANAL BLANCO RAINGO</v>
          </cell>
          <cell r="B571" t="str">
            <v>GLN</v>
          </cell>
          <cell r="C571">
            <v>3352</v>
          </cell>
        </row>
        <row r="572">
          <cell r="A572" t="str">
            <v>SOPORTE CANAL RAINGO PVC</v>
          </cell>
          <cell r="B572" t="str">
            <v>UN</v>
          </cell>
          <cell r="C572">
            <v>1596</v>
          </cell>
        </row>
        <row r="573">
          <cell r="A573" t="str">
            <v>SPACATTO TRAVERTINO BOSCONIA</v>
          </cell>
          <cell r="B573" t="str">
            <v>M2</v>
          </cell>
          <cell r="C573">
            <v>79800</v>
          </cell>
        </row>
        <row r="574">
          <cell r="A574" t="str">
            <v>T.CONECT.PANEL PLCARB.DANP</v>
          </cell>
          <cell r="B574" t="str">
            <v>UN</v>
          </cell>
          <cell r="C574">
            <v>59843</v>
          </cell>
        </row>
        <row r="575">
          <cell r="A575" t="str">
            <v>TABLA 1x08x3M [1C] LARGO=3ML-CORTADA</v>
          </cell>
          <cell r="B575" t="str">
            <v>UN</v>
          </cell>
          <cell r="C575">
            <v>5768</v>
          </cell>
        </row>
        <row r="576">
          <cell r="A576" t="str">
            <v>TABLA 1x10x300 OTOBO</v>
          </cell>
          <cell r="B576" t="str">
            <v>UN</v>
          </cell>
          <cell r="C576">
            <v>8000</v>
          </cell>
        </row>
        <row r="577">
          <cell r="A577" t="str">
            <v>TABLERO ACRILICO 10MM</v>
          </cell>
          <cell r="B577" t="str">
            <v>UN</v>
          </cell>
          <cell r="C577">
            <v>331166</v>
          </cell>
        </row>
        <row r="578">
          <cell r="A578" t="str">
            <v>TABLETA ALFA EGIPCIA 10 X10</v>
          </cell>
          <cell r="B578" t="str">
            <v>M2</v>
          </cell>
          <cell r="C578">
            <v>13200</v>
          </cell>
        </row>
        <row r="579">
          <cell r="A579" t="str">
            <v>TABLETA CORRIENTE 10X20</v>
          </cell>
          <cell r="B579" t="str">
            <v>M2</v>
          </cell>
          <cell r="C579">
            <v>15200</v>
          </cell>
        </row>
        <row r="580">
          <cell r="A580" t="str">
            <v>TABLETA CORRIENTE 30X30</v>
          </cell>
          <cell r="B580" t="str">
            <v>M2</v>
          </cell>
          <cell r="C580">
            <v>29400</v>
          </cell>
        </row>
        <row r="581">
          <cell r="A581" t="str">
            <v>TABLON CORRIENTE 25 X 25 TIPO CUCUTA - GRAFILADO</v>
          </cell>
          <cell r="B581" t="str">
            <v>M2</v>
          </cell>
          <cell r="C581">
            <v>16377</v>
          </cell>
        </row>
        <row r="582">
          <cell r="A582" t="str">
            <v>TABLON GRESS LISO 20X10</v>
          </cell>
          <cell r="B582" t="str">
            <v>M2</v>
          </cell>
          <cell r="C582">
            <v>13000</v>
          </cell>
        </row>
        <row r="583">
          <cell r="A583" t="str">
            <v>TABLON GRESS LISO 20X20</v>
          </cell>
          <cell r="B583" t="str">
            <v>M2</v>
          </cell>
          <cell r="C583">
            <v>29200</v>
          </cell>
        </row>
        <row r="584">
          <cell r="A584" t="str">
            <v>TANQUE PLASTICO 1000 (Incluye Accesorios)</v>
          </cell>
          <cell r="B584" t="str">
            <v>UN</v>
          </cell>
          <cell r="C584">
            <v>275384</v>
          </cell>
        </row>
        <row r="585">
          <cell r="A585" t="str">
            <v>TANQUE PLASTICO 2000 LT  (INCLUYE ACCESORIOS)</v>
          </cell>
          <cell r="B585" t="str">
            <v>UN</v>
          </cell>
          <cell r="C585">
            <v>356537</v>
          </cell>
        </row>
        <row r="586">
          <cell r="A586" t="str">
            <v>TANQUE PLASTICO 250 (Incluye Accesorios)</v>
          </cell>
          <cell r="B586" t="str">
            <v>UN</v>
          </cell>
          <cell r="C586">
            <v>111360</v>
          </cell>
        </row>
        <row r="587">
          <cell r="A587" t="str">
            <v>TANQUE PLASTICO 500 (Incluye Accesorios)</v>
          </cell>
          <cell r="B587" t="str">
            <v>UN</v>
          </cell>
          <cell r="C587">
            <v>148828</v>
          </cell>
        </row>
        <row r="588">
          <cell r="A588" t="str">
            <v>TANQUE PLASTICO 5000 LT (INCLUYE ACCESORIOS)</v>
          </cell>
          <cell r="B588" t="str">
            <v>UN</v>
          </cell>
          <cell r="C588">
            <v>1900000</v>
          </cell>
        </row>
        <row r="589">
          <cell r="A589" t="str">
            <v>TANQUE SEPTICO 1000LT PLASTICO TIPO ETERNIT</v>
          </cell>
          <cell r="B589" t="str">
            <v>UN</v>
          </cell>
          <cell r="C589">
            <v>750000</v>
          </cell>
        </row>
        <row r="590">
          <cell r="A590" t="str">
            <v>TAPA CANAL PVC EXTERNA [P]</v>
          </cell>
          <cell r="B590" t="str">
            <v>UN</v>
          </cell>
          <cell r="C590">
            <v>4425</v>
          </cell>
        </row>
        <row r="591">
          <cell r="A591" t="str">
            <v>TAPA CANAL PVC EXTERNA {R} RAINGO PAVCO</v>
          </cell>
          <cell r="B591" t="str">
            <v>UN</v>
          </cell>
          <cell r="C591">
            <v>4719</v>
          </cell>
        </row>
        <row r="592">
          <cell r="A592" t="str">
            <v>TAPA CANAL PVC INTERNA [P]</v>
          </cell>
          <cell r="B592" t="str">
            <v>UN</v>
          </cell>
          <cell r="C592">
            <v>4385</v>
          </cell>
        </row>
        <row r="593">
          <cell r="A593" t="str">
            <v>TAPA EXTERNA BLANCO RAINGO</v>
          </cell>
          <cell r="B593" t="str">
            <v>UN</v>
          </cell>
          <cell r="C593">
            <v>4250</v>
          </cell>
        </row>
        <row r="594">
          <cell r="A594" t="str">
            <v>TAPA PVC CANAL INTERNA {R} RAINGO PAVCO</v>
          </cell>
          <cell r="B594" t="str">
            <v>UN</v>
          </cell>
          <cell r="C594">
            <v>4128</v>
          </cell>
        </row>
        <row r="595">
          <cell r="A595" t="str">
            <v>TAPAPOROS INCOLORO PREPARADOR SUPERFICI</v>
          </cell>
          <cell r="B595" t="str">
            <v>GLN</v>
          </cell>
          <cell r="C595">
            <v>26780</v>
          </cell>
        </row>
        <row r="596">
          <cell r="A596" t="str">
            <v>TAPON MADERA CEDRO P/TORN.</v>
          </cell>
          <cell r="B596" t="str">
            <v>UN</v>
          </cell>
          <cell r="C596">
            <v>103</v>
          </cell>
        </row>
        <row r="597">
          <cell r="A597" t="str">
            <v>TEE ALUM. 7/8" X 3/4" TIRA DE 6MTS.</v>
          </cell>
          <cell r="B597" t="str">
            <v>UN</v>
          </cell>
          <cell r="C597">
            <v>9476</v>
          </cell>
        </row>
        <row r="598">
          <cell r="A598" t="str">
            <v>TEE ALUM.ANODIZADO 1"X3/4"</v>
          </cell>
          <cell r="B598" t="str">
            <v>ML</v>
          </cell>
          <cell r="C598">
            <v>2936</v>
          </cell>
        </row>
        <row r="599">
          <cell r="A599" t="str">
            <v>TEE ALUMINIO 1``X3/4</v>
          </cell>
          <cell r="B599" t="str">
            <v>ML</v>
          </cell>
          <cell r="C599">
            <v>1250</v>
          </cell>
        </row>
        <row r="600">
          <cell r="A600" t="str">
            <v>TEE ALUMINIO 7/8´X 3/4</v>
          </cell>
          <cell r="B600" t="str">
            <v>UN</v>
          </cell>
          <cell r="C600">
            <v>8100</v>
          </cell>
        </row>
        <row r="601">
          <cell r="A601" t="str">
            <v>TEE PVC PRESION 1"</v>
          </cell>
          <cell r="B601" t="str">
            <v>UN</v>
          </cell>
          <cell r="C601">
            <v>1732</v>
          </cell>
        </row>
        <row r="602">
          <cell r="A602" t="str">
            <v>TEE PVC PRESION 1/2"</v>
          </cell>
          <cell r="B602" t="str">
            <v>UN</v>
          </cell>
          <cell r="C602">
            <v>525.48</v>
          </cell>
        </row>
        <row r="603">
          <cell r="A603" t="str">
            <v>TEE PVC PRESION 2"</v>
          </cell>
          <cell r="B603" t="str">
            <v>UN</v>
          </cell>
          <cell r="C603">
            <v>9350</v>
          </cell>
        </row>
        <row r="604">
          <cell r="A604" t="str">
            <v>TEJA ACRIL. TRASLUC. AJOV. # 4 PREMOLDA</v>
          </cell>
          <cell r="B604" t="str">
            <v>UN</v>
          </cell>
          <cell r="C604">
            <v>22000</v>
          </cell>
        </row>
        <row r="605">
          <cell r="A605" t="str">
            <v>TEJA ACRILICO TRAPEZOIDAL</v>
          </cell>
          <cell r="B605" t="str">
            <v>UN</v>
          </cell>
          <cell r="C605">
            <v>83636</v>
          </cell>
        </row>
        <row r="606">
          <cell r="A606" t="str">
            <v>TEJA AJOVER ONDULADA 820X6000 MM TRAPEZ/ONDUL .27MM</v>
          </cell>
          <cell r="B606" t="str">
            <v>UN</v>
          </cell>
          <cell r="C606">
            <v>106348</v>
          </cell>
        </row>
        <row r="607">
          <cell r="A607" t="str">
            <v>TEJA AJOVER SUPER ONDULADA 820X5400 MM COLOR .35MM</v>
          </cell>
          <cell r="B607" t="str">
            <v>UN</v>
          </cell>
          <cell r="C607">
            <v>106605</v>
          </cell>
        </row>
        <row r="608">
          <cell r="A608" t="str">
            <v>TEJA AJOVER SUPER TRAPEZOI 820X5400 MM COLOR .35MM</v>
          </cell>
          <cell r="B608" t="str">
            <v>UN</v>
          </cell>
          <cell r="C608">
            <v>106399</v>
          </cell>
        </row>
        <row r="609">
          <cell r="A609" t="str">
            <v>TEJA AJOVER TRAPEZOIDAL 820X6000 MM COLOR 0.27MM</v>
          </cell>
          <cell r="B609" t="str">
            <v>UN</v>
          </cell>
          <cell r="C609">
            <v>108459</v>
          </cell>
        </row>
        <row r="610">
          <cell r="A610" t="str">
            <v>TEJA ALUM-POLIURETANO-ALUM L=.05MM E=1" ACABADO 1 CARA</v>
          </cell>
          <cell r="B610" t="str">
            <v>M2</v>
          </cell>
          <cell r="C610">
            <v>128596</v>
          </cell>
        </row>
        <row r="611">
          <cell r="A611" t="str">
            <v>TEJA ASB.CEMENTO P 7 # 3 L= 91 / 77 A= 92/87CM</v>
          </cell>
          <cell r="B611" t="str">
            <v>UN</v>
          </cell>
          <cell r="C611">
            <v>10764</v>
          </cell>
        </row>
        <row r="612">
          <cell r="A612" t="str">
            <v>TEJA ASB.CEMENTO P 7 # 4 L= 122 /108 A= 92/87CM</v>
          </cell>
          <cell r="B612" t="str">
            <v>UN</v>
          </cell>
          <cell r="C612">
            <v>15553</v>
          </cell>
        </row>
        <row r="613">
          <cell r="A613" t="str">
            <v>TEJA ASB.CEMENTO P 7 # 5 L= 152 /138 A= 92/87CM</v>
          </cell>
          <cell r="B613" t="str">
            <v>UN</v>
          </cell>
          <cell r="C613">
            <v>20085</v>
          </cell>
        </row>
        <row r="614">
          <cell r="A614" t="str">
            <v>TEJA ASB.CEMENTO P 7 # 6 L= 183 /169 A= 92/87CM</v>
          </cell>
          <cell r="B614" t="str">
            <v>UN</v>
          </cell>
          <cell r="C614">
            <v>23690</v>
          </cell>
        </row>
        <row r="615">
          <cell r="A615" t="str">
            <v>TEJA ASB.CEMENTO P 7 # 8 L= 244 /230 A= 92/87CM</v>
          </cell>
          <cell r="B615" t="str">
            <v>UN</v>
          </cell>
          <cell r="C615">
            <v>29561</v>
          </cell>
        </row>
        <row r="616">
          <cell r="A616" t="str">
            <v>TEJA ASB.CEMENTO P 7 #10 L= 305 /291 A= 92/87CM</v>
          </cell>
          <cell r="B616" t="str">
            <v>UN</v>
          </cell>
          <cell r="C616">
            <v>40994</v>
          </cell>
        </row>
        <row r="617">
          <cell r="A617" t="str">
            <v>TEJA ASBESTO CEMENTO # 2 L= 61 A=92 PERFIL 7</v>
          </cell>
          <cell r="B617" t="str">
            <v>UN</v>
          </cell>
          <cell r="C617">
            <v>9218</v>
          </cell>
        </row>
        <row r="618">
          <cell r="A618" t="str">
            <v>TEJA CLARABOYA # 4</v>
          </cell>
          <cell r="B618" t="str">
            <v>UN</v>
          </cell>
          <cell r="C618">
            <v>26883</v>
          </cell>
        </row>
        <row r="619">
          <cell r="A619" t="str">
            <v>TEJA CLARABOYA # 5</v>
          </cell>
          <cell r="B619" t="str">
            <v>UN</v>
          </cell>
          <cell r="C619">
            <v>34711</v>
          </cell>
        </row>
        <row r="620">
          <cell r="A620" t="str">
            <v>TEJA CLARABOYA # 6</v>
          </cell>
          <cell r="B620" t="str">
            <v>UN</v>
          </cell>
          <cell r="C620">
            <v>42539</v>
          </cell>
        </row>
        <row r="621">
          <cell r="A621" t="str">
            <v>TEJA DE BARRO ANTIGUA RESTAURACION</v>
          </cell>
          <cell r="B621" t="str">
            <v>UND</v>
          </cell>
          <cell r="C621">
            <v>300</v>
          </cell>
        </row>
        <row r="622">
          <cell r="A622" t="str">
            <v>TEJA DE BARRO COMUN 12 UND/M2</v>
          </cell>
          <cell r="B622" t="str">
            <v>UN</v>
          </cell>
          <cell r="C622">
            <v>288</v>
          </cell>
        </row>
        <row r="623">
          <cell r="A623" t="str">
            <v>TEJA DE BARRO MOORE 28 UND/M2</v>
          </cell>
          <cell r="B623" t="str">
            <v>UN</v>
          </cell>
          <cell r="C623">
            <v>752</v>
          </cell>
        </row>
        <row r="624">
          <cell r="A624" t="str">
            <v>TEJA DE BARRO TUBO 14 UND/M2</v>
          </cell>
          <cell r="B624" t="str">
            <v>UN</v>
          </cell>
          <cell r="C624">
            <v>752</v>
          </cell>
        </row>
        <row r="625">
          <cell r="A625" t="str">
            <v>TEJA DE ZINC PREMOLDA</v>
          </cell>
          <cell r="B625" t="str">
            <v>UN</v>
          </cell>
          <cell r="C625">
            <v>16789</v>
          </cell>
        </row>
        <row r="626">
          <cell r="A626" t="str">
            <v>TEJA DE ZINC PREMOLDA  L=3.0 M</v>
          </cell>
          <cell r="B626" t="str">
            <v>UN</v>
          </cell>
          <cell r="C626">
            <v>16789</v>
          </cell>
        </row>
        <row r="627">
          <cell r="A627" t="str">
            <v>TEJA ESPANOLA 1.60 ETERNIT REF050121</v>
          </cell>
          <cell r="B627" t="str">
            <v>UN</v>
          </cell>
          <cell r="C627">
            <v>63654</v>
          </cell>
        </row>
        <row r="628">
          <cell r="A628" t="str">
            <v>TEJA ETERNIT NO.6</v>
          </cell>
          <cell r="B628" t="str">
            <v>UN</v>
          </cell>
          <cell r="C628">
            <v>22000</v>
          </cell>
        </row>
        <row r="629">
          <cell r="A629" t="str">
            <v>TEJA GALVANIZADA CAL.26 L=3.60MT A=0.90MTS</v>
          </cell>
          <cell r="B629" t="str">
            <v>UN</v>
          </cell>
          <cell r="C629">
            <v>64581</v>
          </cell>
        </row>
        <row r="630">
          <cell r="A630" t="str">
            <v>TEJA PANEL METÁLICO DE ALUZINC - ALUZINC CAL 26 TIPO SANDWICH</v>
          </cell>
          <cell r="B630" t="str">
            <v>M2</v>
          </cell>
          <cell r="C630">
            <v>125600</v>
          </cell>
        </row>
        <row r="631">
          <cell r="A631" t="str">
            <v>TEJA TERMOACUSTICA (1,8 KG/M2) FIBRA DE CARBÓN</v>
          </cell>
          <cell r="B631" t="str">
            <v>M2</v>
          </cell>
          <cell r="C631">
            <v>94500</v>
          </cell>
        </row>
        <row r="632">
          <cell r="A632" t="str">
            <v>TEJA TERMOACUSTICA CAL. 0,27</v>
          </cell>
          <cell r="B632" t="str">
            <v>M2</v>
          </cell>
          <cell r="C632">
            <v>31200</v>
          </cell>
        </row>
        <row r="633">
          <cell r="A633" t="str">
            <v>TEJA TRANSPARENTE AJOVER NO.6</v>
          </cell>
          <cell r="B633" t="str">
            <v>UN</v>
          </cell>
          <cell r="C633">
            <v>32000</v>
          </cell>
        </row>
        <row r="634">
          <cell r="A634" t="str">
            <v>TEJA VENT. ASB. CEMENT.#4</v>
          </cell>
          <cell r="B634" t="str">
            <v>UN</v>
          </cell>
          <cell r="C634">
            <v>41303</v>
          </cell>
        </row>
        <row r="635">
          <cell r="A635" t="str">
            <v>TEJA VENTILACION #6</v>
          </cell>
          <cell r="B635" t="str">
            <v>UN</v>
          </cell>
          <cell r="C635">
            <v>41303</v>
          </cell>
        </row>
        <row r="636">
          <cell r="A636" t="str">
            <v>THINER DISOLVENTE</v>
          </cell>
          <cell r="B636" t="str">
            <v>GLN</v>
          </cell>
          <cell r="C636">
            <v>16995</v>
          </cell>
        </row>
        <row r="637">
          <cell r="A637" t="str">
            <v>TIERRA NEGRA</v>
          </cell>
          <cell r="B637" t="str">
            <v>M3</v>
          </cell>
          <cell r="C637">
            <v>45000</v>
          </cell>
        </row>
        <row r="638">
          <cell r="A638" t="str">
            <v xml:space="preserve">TINTILLA MADERA </v>
          </cell>
          <cell r="B638" t="str">
            <v>GLN</v>
          </cell>
          <cell r="C638">
            <v>37595</v>
          </cell>
        </row>
        <row r="639">
          <cell r="A639" t="str">
            <v>TIRO</v>
          </cell>
          <cell r="B639" t="str">
            <v>UN</v>
          </cell>
          <cell r="C639">
            <v>250</v>
          </cell>
        </row>
        <row r="640">
          <cell r="A640" t="str">
            <v>TOPE PARA PUERTA CROMO-DORADO</v>
          </cell>
          <cell r="B640" t="str">
            <v>UN</v>
          </cell>
          <cell r="C640">
            <v>1016</v>
          </cell>
        </row>
        <row r="641">
          <cell r="A641" t="str">
            <v>TORN .3/8x 3.1/2</v>
          </cell>
          <cell r="B641" t="str">
            <v>UN</v>
          </cell>
          <cell r="C641">
            <v>39</v>
          </cell>
        </row>
        <row r="642">
          <cell r="A642" t="str">
            <v>TORN 1 x 6</v>
          </cell>
          <cell r="B642" t="str">
            <v>UN</v>
          </cell>
          <cell r="C642">
            <v>21</v>
          </cell>
        </row>
        <row r="643">
          <cell r="A643" t="str">
            <v>TORN P/LAM .1/2x 5</v>
          </cell>
          <cell r="B643" t="str">
            <v>UN</v>
          </cell>
          <cell r="C643">
            <v>1142</v>
          </cell>
        </row>
        <row r="644">
          <cell r="A644" t="str">
            <v>TORN P/LAM .3/4x 8</v>
          </cell>
          <cell r="B644" t="str">
            <v>UN</v>
          </cell>
          <cell r="C644">
            <v>26</v>
          </cell>
        </row>
        <row r="645">
          <cell r="A645" t="str">
            <v>TORN P/MAD 1 x 6</v>
          </cell>
          <cell r="B645" t="str">
            <v>UN</v>
          </cell>
          <cell r="C645">
            <v>30</v>
          </cell>
        </row>
        <row r="646">
          <cell r="A646" t="str">
            <v>TORN P/MAD 2 x 8 COBRIZADO R:1007</v>
          </cell>
          <cell r="B646" t="str">
            <v>UN</v>
          </cell>
          <cell r="C646">
            <v>71</v>
          </cell>
        </row>
        <row r="647">
          <cell r="A647" t="str">
            <v>TORN P/MAD 2 x12</v>
          </cell>
          <cell r="B647" t="str">
            <v>UN</v>
          </cell>
          <cell r="C647">
            <v>82</v>
          </cell>
        </row>
        <row r="648">
          <cell r="A648" t="str">
            <v>TORN PAMPH 1 x 8</v>
          </cell>
          <cell r="B648" t="str">
            <v>und</v>
          </cell>
          <cell r="C648">
            <v>40</v>
          </cell>
        </row>
        <row r="649">
          <cell r="A649" t="str">
            <v>TORN PAMPH 1 x 8 PAM PHILLIPS</v>
          </cell>
          <cell r="B649" t="str">
            <v>UN</v>
          </cell>
          <cell r="C649">
            <v>34</v>
          </cell>
        </row>
        <row r="650">
          <cell r="A650" t="str">
            <v>TORN PAMPH 1/2 x 8</v>
          </cell>
          <cell r="B650" t="str">
            <v>und</v>
          </cell>
          <cell r="C650">
            <v>30</v>
          </cell>
        </row>
        <row r="651">
          <cell r="A651" t="str">
            <v>TORN PAMPH 3 x 8</v>
          </cell>
          <cell r="B651" t="str">
            <v>und</v>
          </cell>
          <cell r="C651">
            <v>60</v>
          </cell>
        </row>
        <row r="652">
          <cell r="A652" t="str">
            <v>TORN PANEL YESO 6 X 1" BOLSA DE 100 UNIDADES</v>
          </cell>
          <cell r="B652" t="str">
            <v>UN</v>
          </cell>
          <cell r="C652">
            <v>21</v>
          </cell>
        </row>
        <row r="653">
          <cell r="A653" t="str">
            <v>TORN.AVELLAN 2.1/2"x 8 GOLOSO</v>
          </cell>
          <cell r="B653" t="str">
            <v>UN</v>
          </cell>
          <cell r="C653">
            <v>102</v>
          </cell>
        </row>
        <row r="654">
          <cell r="A654" t="str">
            <v>TORN.LAMINA AUT.1/2-14X3/4 CABEZA HEXAGONAL 5/16-ARANDELA</v>
          </cell>
          <cell r="B654" t="str">
            <v>UN</v>
          </cell>
          <cell r="C654">
            <v>422</v>
          </cell>
        </row>
        <row r="655">
          <cell r="A655" t="str">
            <v>TORN.LAMINA AUT.1/4-14X7/8 CABEZA HEXAGONAL 5/16-ARANDELA</v>
          </cell>
          <cell r="B655" t="str">
            <v>UN</v>
          </cell>
          <cell r="C655">
            <v>422</v>
          </cell>
        </row>
        <row r="656">
          <cell r="A656" t="str">
            <v>TORN.MET. CANALETA 43</v>
          </cell>
          <cell r="B656" t="str">
            <v>UN</v>
          </cell>
          <cell r="C656">
            <v>2678</v>
          </cell>
        </row>
        <row r="657">
          <cell r="A657" t="str">
            <v>TORNILLO 1*6`` CANAL RAINGO</v>
          </cell>
          <cell r="B657" t="str">
            <v>UN</v>
          </cell>
          <cell r="C657">
            <v>35</v>
          </cell>
        </row>
        <row r="658">
          <cell r="A658" t="str">
            <v>TORNILLO 1/2"</v>
          </cell>
          <cell r="B658" t="str">
            <v>UN</v>
          </cell>
          <cell r="C658">
            <v>300</v>
          </cell>
        </row>
        <row r="659">
          <cell r="A659" t="str">
            <v>TORNILLO 6X1</v>
          </cell>
          <cell r="B659" t="str">
            <v>UN</v>
          </cell>
          <cell r="C659">
            <v>21</v>
          </cell>
        </row>
        <row r="660">
          <cell r="A660" t="str">
            <v>TORNILLO AUTOPERF. 6X1" REF.KWIK-PROS PBHSD HILTI</v>
          </cell>
          <cell r="B660" t="str">
            <v>UN</v>
          </cell>
          <cell r="C660">
            <v>62</v>
          </cell>
        </row>
        <row r="661">
          <cell r="A661" t="str">
            <v>TORNILLO AUTOPERFORANTE 3/16X3/4" CC DE 5/16+NEOPRENO</v>
          </cell>
          <cell r="B661" t="str">
            <v>UN</v>
          </cell>
          <cell r="C661">
            <v>260</v>
          </cell>
        </row>
        <row r="662">
          <cell r="A662" t="str">
            <v>TORNILLO AUTOPERFORANTE CON CABEZA EXTRAPLANA T1 # 7 7/16</v>
          </cell>
          <cell r="B662" t="str">
            <v>UN</v>
          </cell>
          <cell r="C662">
            <v>25</v>
          </cell>
        </row>
        <row r="663">
          <cell r="A663" t="str">
            <v>TORNILLO DE ACERO 1/2 * 1/4</v>
          </cell>
          <cell r="B663" t="str">
            <v>UN</v>
          </cell>
          <cell r="C663">
            <v>150</v>
          </cell>
        </row>
        <row r="664">
          <cell r="A664" t="str">
            <v>TORNILLO LARGO PARA LAMINA CABEZA DE LENTEJA</v>
          </cell>
          <cell r="B664" t="str">
            <v>UN</v>
          </cell>
          <cell r="C664">
            <v>80</v>
          </cell>
        </row>
        <row r="665">
          <cell r="A665" t="str">
            <v>TORNILLO MADERA 8*2</v>
          </cell>
          <cell r="B665" t="str">
            <v>UN</v>
          </cell>
          <cell r="C665">
            <v>60</v>
          </cell>
        </row>
        <row r="666">
          <cell r="A666" t="str">
            <v>TORNILLO PARA MADERA 4" GOLOSO</v>
          </cell>
          <cell r="B666" t="str">
            <v>UN</v>
          </cell>
          <cell r="C666">
            <v>206</v>
          </cell>
        </row>
        <row r="667">
          <cell r="A667" t="str">
            <v>TRAMPA DE GRASAS 250 LITROS</v>
          </cell>
          <cell r="B667" t="str">
            <v>UN</v>
          </cell>
          <cell r="C667">
            <v>105511</v>
          </cell>
        </row>
        <row r="668">
          <cell r="A668" t="str">
            <v>TUB LAM CR CAL 20 (1"X1") TUBO DE 6.00 MTS 1"X1 "</v>
          </cell>
          <cell r="B668" t="str">
            <v>UN</v>
          </cell>
          <cell r="C668">
            <v>29000</v>
          </cell>
        </row>
        <row r="669">
          <cell r="A669" t="str">
            <v>TUBERÍA  PF + UAD 1/2"</v>
          </cell>
          <cell r="B669" t="str">
            <v>ML</v>
          </cell>
          <cell r="C669">
            <v>1517</v>
          </cell>
        </row>
        <row r="670">
          <cell r="A670" t="str">
            <v>TUBERIA DE GAS GALV. 1/2"</v>
          </cell>
          <cell r="B670" t="str">
            <v>ML</v>
          </cell>
          <cell r="C670">
            <v>14000</v>
          </cell>
        </row>
        <row r="671">
          <cell r="A671" t="str">
            <v>TUBERIA DE GAS GALV. 3/4</v>
          </cell>
          <cell r="B671" t="str">
            <v>ML</v>
          </cell>
          <cell r="C671">
            <v>16512</v>
          </cell>
        </row>
        <row r="672">
          <cell r="A672" t="str">
            <v>TUBERIA DRENAJE 160 PVC CON FILTRO 6"</v>
          </cell>
          <cell r="B672" t="str">
            <v>ML</v>
          </cell>
          <cell r="C672">
            <v>65345</v>
          </cell>
        </row>
        <row r="673">
          <cell r="A673" t="str">
            <v>TUBERIA GALVANIZADA 1 1/2"   2.5</v>
          </cell>
          <cell r="B673" t="str">
            <v>un</v>
          </cell>
          <cell r="C673">
            <v>76000</v>
          </cell>
        </row>
        <row r="674">
          <cell r="A674" t="str">
            <v>TUBERIA GALVANIZADA 2 1/2"  2.3mm</v>
          </cell>
          <cell r="B674" t="str">
            <v>un</v>
          </cell>
          <cell r="C674">
            <v>1</v>
          </cell>
        </row>
        <row r="675">
          <cell r="A675" t="str">
            <v>TUBERIA GALVANIZADA 2"    2.5mm</v>
          </cell>
          <cell r="B675" t="str">
            <v>un</v>
          </cell>
          <cell r="C675">
            <v>98622</v>
          </cell>
        </row>
        <row r="676">
          <cell r="A676" t="str">
            <v>TUBERÍA PVC 2" RDE21 U.M.</v>
          </cell>
          <cell r="B676" t="str">
            <v>ML</v>
          </cell>
          <cell r="C676">
            <v>7643</v>
          </cell>
        </row>
        <row r="677">
          <cell r="A677" t="str">
            <v>TUBERÍA PVC ALCANTARILLADO NOVAFORT  4" 110 MM</v>
          </cell>
          <cell r="B677" t="str">
            <v>ML</v>
          </cell>
          <cell r="C677">
            <v>14166</v>
          </cell>
        </row>
        <row r="678">
          <cell r="A678" t="str">
            <v>TUBERÍA PVC ALCANTARILLADO NOVAFORT  6" 160 MM</v>
          </cell>
          <cell r="B678" t="str">
            <v>ML</v>
          </cell>
          <cell r="C678">
            <v>19000</v>
          </cell>
        </row>
        <row r="679">
          <cell r="A679" t="str">
            <v>TUBERIA SANITARIA PVC DE 4"</v>
          </cell>
          <cell r="B679" t="str">
            <v>ML</v>
          </cell>
          <cell r="C679">
            <v>12500</v>
          </cell>
        </row>
        <row r="680">
          <cell r="A680" t="str">
            <v>TUBO CPVC 1/2" RDE-11</v>
          </cell>
          <cell r="B680" t="str">
            <v>ML</v>
          </cell>
          <cell r="C680">
            <v>4963</v>
          </cell>
        </row>
        <row r="681">
          <cell r="A681" t="str">
            <v>TUBO CPVC 3/4" RDE-11</v>
          </cell>
          <cell r="B681" t="str">
            <v>ML</v>
          </cell>
          <cell r="C681">
            <v>8157</v>
          </cell>
        </row>
        <row r="682">
          <cell r="A682" t="str">
            <v>TUBO DRENAJE  CORRUGADA PVC 100 mm ( 4``) Sin filtro. Tramos de 5 m. con unión.</v>
          </cell>
          <cell r="B682" t="str">
            <v>ML</v>
          </cell>
          <cell r="C682">
            <v>21000</v>
          </cell>
        </row>
        <row r="683">
          <cell r="A683" t="str">
            <v>TUBO DRENAJE 160 PVC CORR</v>
          </cell>
          <cell r="B683" t="str">
            <v>ML</v>
          </cell>
          <cell r="C683">
            <v>50662</v>
          </cell>
        </row>
        <row r="684">
          <cell r="A684" t="str">
            <v>TUBO GALV. 2" DE 6 ML</v>
          </cell>
          <cell r="B684" t="str">
            <v>UN</v>
          </cell>
          <cell r="C684">
            <v>98622</v>
          </cell>
        </row>
        <row r="685">
          <cell r="A685" t="str">
            <v>TUBO PVC 1" RDE13.5</v>
          </cell>
          <cell r="B685" t="str">
            <v>ML</v>
          </cell>
          <cell r="C685">
            <v>4310</v>
          </cell>
        </row>
        <row r="686">
          <cell r="A686" t="str">
            <v>TUBO PVC 1/2" RDE9</v>
          </cell>
          <cell r="B686" t="str">
            <v>ML</v>
          </cell>
          <cell r="C686">
            <v>2399</v>
          </cell>
        </row>
        <row r="687">
          <cell r="A687" t="str">
            <v xml:space="preserve">TUBO PVC 2" RDE21 </v>
          </cell>
          <cell r="B687" t="str">
            <v>ML</v>
          </cell>
          <cell r="C687">
            <v>10738</v>
          </cell>
        </row>
        <row r="688">
          <cell r="A688" t="str">
            <v>TUBO PVC 3" ALL</v>
          </cell>
          <cell r="B688" t="str">
            <v>ML</v>
          </cell>
          <cell r="C688">
            <v>11574</v>
          </cell>
        </row>
        <row r="689">
          <cell r="A689" t="str">
            <v xml:space="preserve">TUBO PVC 3/4" RDE11 </v>
          </cell>
          <cell r="B689" t="str">
            <v>ML</v>
          </cell>
          <cell r="C689">
            <v>3195</v>
          </cell>
        </row>
        <row r="690">
          <cell r="A690" t="str">
            <v>TUBO PVC 4" ALL</v>
          </cell>
          <cell r="B690" t="str">
            <v>ML</v>
          </cell>
          <cell r="C690">
            <v>16130</v>
          </cell>
        </row>
        <row r="691">
          <cell r="A691" t="str">
            <v>TUBO PVC 4" DREN CORRUG. CON FILT</v>
          </cell>
          <cell r="B691" t="str">
            <v>ML</v>
          </cell>
          <cell r="C691">
            <v>29211</v>
          </cell>
        </row>
        <row r="692">
          <cell r="A692" t="str">
            <v>TUBO PVC 4" SANIT</v>
          </cell>
          <cell r="B692" t="str">
            <v>ML</v>
          </cell>
          <cell r="C692">
            <v>16130</v>
          </cell>
        </row>
        <row r="693">
          <cell r="A693" t="str">
            <v>TUBO PVC 6" AN</v>
          </cell>
          <cell r="B693" t="str">
            <v>ML</v>
          </cell>
          <cell r="C693">
            <v>34158</v>
          </cell>
        </row>
        <row r="694">
          <cell r="A694" t="str">
            <v xml:space="preserve">TUBO SANIT PVC 2" </v>
          </cell>
          <cell r="B694" t="str">
            <v>ML</v>
          </cell>
          <cell r="C694">
            <v>8462</v>
          </cell>
        </row>
        <row r="695">
          <cell r="A695" t="str">
            <v xml:space="preserve">TUBO SANIT PVC 3 </v>
          </cell>
          <cell r="B695" t="str">
            <v>ML</v>
          </cell>
          <cell r="C695">
            <v>12641</v>
          </cell>
        </row>
        <row r="696">
          <cell r="A696" t="str">
            <v>TUERCA GALV. 1/2" ARANDELA + TUERCA</v>
          </cell>
          <cell r="B696" t="str">
            <v>UN</v>
          </cell>
          <cell r="C696">
            <v>319</v>
          </cell>
        </row>
        <row r="697">
          <cell r="A697" t="str">
            <v>TUERCA HEXAGONAL 5/8" GALVANIZADA</v>
          </cell>
          <cell r="B697" t="str">
            <v>UN</v>
          </cell>
          <cell r="C697">
            <v>366</v>
          </cell>
        </row>
        <row r="698">
          <cell r="A698" t="str">
            <v>UNION 8CMX1/8"</v>
          </cell>
          <cell r="B698" t="str">
            <v>UN</v>
          </cell>
          <cell r="C698">
            <v>3399</v>
          </cell>
        </row>
        <row r="699">
          <cell r="A699" t="str">
            <v>UNION BAJ.CANAL AMAZ.PVC</v>
          </cell>
          <cell r="B699" t="str">
            <v>UN</v>
          </cell>
          <cell r="C699">
            <v>10932</v>
          </cell>
        </row>
        <row r="700">
          <cell r="A700" t="str">
            <v>UNION BAJ.CANAL RAINGO PVC</v>
          </cell>
          <cell r="B700" t="str">
            <v>UN</v>
          </cell>
          <cell r="C700">
            <v>4958</v>
          </cell>
        </row>
        <row r="701">
          <cell r="A701" t="str">
            <v>UNION BAJANTE CUADRADO-TUB DIAMETRO 3"</v>
          </cell>
          <cell r="B701" t="str">
            <v>UN</v>
          </cell>
          <cell r="C701">
            <v>3697</v>
          </cell>
        </row>
        <row r="702">
          <cell r="A702" t="str">
            <v>UNION CABALLETE-LIMATESA ASBESTO CEMENTO</v>
          </cell>
          <cell r="B702" t="str">
            <v>UN</v>
          </cell>
          <cell r="C702">
            <v>18041</v>
          </cell>
        </row>
        <row r="703">
          <cell r="A703" t="str">
            <v>UNION CANAL BLANCO RAINGO</v>
          </cell>
          <cell r="B703" t="str">
            <v>UN</v>
          </cell>
          <cell r="C703">
            <v>5400</v>
          </cell>
        </row>
        <row r="704">
          <cell r="A704" t="str">
            <v>UNION CANAL PVC</v>
          </cell>
          <cell r="B704" t="str">
            <v>UN</v>
          </cell>
          <cell r="C704">
            <v>10873</v>
          </cell>
        </row>
        <row r="705">
          <cell r="A705" t="str">
            <v>UNION CANAL PVC [RAINGO]  R:219690</v>
          </cell>
          <cell r="B705" t="str">
            <v>UN</v>
          </cell>
          <cell r="C705">
            <v>14935</v>
          </cell>
        </row>
        <row r="706">
          <cell r="A706" t="str">
            <v>UNION CANAL PVC ESQUINA</v>
          </cell>
          <cell r="B706" t="str">
            <v>UN</v>
          </cell>
          <cell r="C706">
            <v>6452</v>
          </cell>
        </row>
        <row r="707">
          <cell r="A707" t="str">
            <v>UNION ESQ.CANAL.AMAZ.PVC</v>
          </cell>
          <cell r="B707" t="str">
            <v>UN</v>
          </cell>
          <cell r="C707">
            <v>18758</v>
          </cell>
        </row>
        <row r="708">
          <cell r="A708" t="str">
            <v>UNIÓN PVC SANITARIA   D = 3"</v>
          </cell>
          <cell r="B708" t="str">
            <v>UN</v>
          </cell>
          <cell r="C708">
            <v>6829</v>
          </cell>
        </row>
        <row r="709">
          <cell r="A709" t="str">
            <v>UNION PVC SANITARIA   D=4``</v>
          </cell>
          <cell r="B709" t="str">
            <v>UN</v>
          </cell>
          <cell r="C709">
            <v>4756</v>
          </cell>
        </row>
        <row r="710">
          <cell r="A710" t="str">
            <v>VALVULA C.METALICO .1/2"</v>
          </cell>
          <cell r="B710" t="str">
            <v>UN</v>
          </cell>
          <cell r="C710">
            <v>12246</v>
          </cell>
        </row>
        <row r="711">
          <cell r="A711" t="str">
            <v>VALVULA C.METALICO .3/4"</v>
          </cell>
          <cell r="B711" t="str">
            <v>UN</v>
          </cell>
          <cell r="C711">
            <v>18193</v>
          </cell>
        </row>
        <row r="712">
          <cell r="A712" t="str">
            <v>VARILLA CUADRADA 1/2" TIRA DE 6MTS</v>
          </cell>
          <cell r="B712" t="str">
            <v>UN</v>
          </cell>
          <cell r="C712">
            <v>23072</v>
          </cell>
        </row>
        <row r="713">
          <cell r="A713" t="str">
            <v>VARILLA REDONDA 1/2" 12MMX6M</v>
          </cell>
          <cell r="B713" t="str">
            <v>un</v>
          </cell>
          <cell r="C713">
            <v>9000</v>
          </cell>
        </row>
        <row r="714">
          <cell r="A714" t="str">
            <v>VARILLA ROSCADA 1/2"X100CM CON ARANDELA Y TUERCA</v>
          </cell>
          <cell r="B714" t="str">
            <v>UN</v>
          </cell>
          <cell r="C714">
            <v>5768</v>
          </cell>
        </row>
        <row r="715">
          <cell r="A715" t="str">
            <v>VARILLA ROSCADA 5/8"X1.00M GALVANIZADA</v>
          </cell>
          <cell r="B715" t="str">
            <v>UN</v>
          </cell>
          <cell r="C715">
            <v>9630</v>
          </cell>
        </row>
        <row r="716">
          <cell r="A716" t="str">
            <v>VENTANA ALUM.FIJA P.7-44</v>
          </cell>
          <cell r="B716" t="str">
            <v>m2</v>
          </cell>
          <cell r="C716">
            <v>60000</v>
          </cell>
        </row>
        <row r="717">
          <cell r="A717" t="str">
            <v>VENTANA ALUMINIO CORR</v>
          </cell>
          <cell r="B717" t="str">
            <v>m2</v>
          </cell>
          <cell r="C717">
            <v>90000</v>
          </cell>
        </row>
        <row r="718">
          <cell r="A718" t="str">
            <v>VENTANA ALUMINIO MOD=38-31</v>
          </cell>
          <cell r="B718" t="str">
            <v>un</v>
          </cell>
          <cell r="C718">
            <v>88000</v>
          </cell>
        </row>
        <row r="719">
          <cell r="A719" t="str">
            <v>VENTANA ALUMINIO MOD=50-20</v>
          </cell>
          <cell r="B719" t="str">
            <v>m2</v>
          </cell>
          <cell r="C719">
            <v>65000</v>
          </cell>
        </row>
        <row r="720">
          <cell r="A720" t="str">
            <v>VENTANA MADERA 100% AMARILLO/NOGAL</v>
          </cell>
          <cell r="B720" t="str">
            <v>m2</v>
          </cell>
          <cell r="C720">
            <v>90000</v>
          </cell>
        </row>
        <row r="721">
          <cell r="A721" t="str">
            <v>VENTANA MADERA 100% CEDRO CAQUETA</v>
          </cell>
          <cell r="B721" t="str">
            <v>m2</v>
          </cell>
          <cell r="C721">
            <v>170000</v>
          </cell>
        </row>
        <row r="722">
          <cell r="A722" t="str">
            <v>VENTANA MADERA AMARILLO/NOGAL (INCLUYE VIDRIO)</v>
          </cell>
          <cell r="B722" t="str">
            <v>m2</v>
          </cell>
          <cell r="C722">
            <v>125000</v>
          </cell>
        </row>
        <row r="723">
          <cell r="A723" t="str">
            <v>VENTANA MADERA CEDRO (INCLUYE VIDRIO)</v>
          </cell>
          <cell r="B723" t="str">
            <v>m2</v>
          </cell>
          <cell r="C723">
            <v>230000</v>
          </cell>
        </row>
        <row r="724">
          <cell r="A724" t="str">
            <v>VENTANA MADERA CEDRO INCL MARCO MADERA</v>
          </cell>
          <cell r="B724" t="str">
            <v>m2</v>
          </cell>
          <cell r="C724">
            <v>200000</v>
          </cell>
        </row>
        <row r="725">
          <cell r="A725" t="str">
            <v>VENTONITA</v>
          </cell>
          <cell r="B725" t="str">
            <v>KG</v>
          </cell>
          <cell r="C725">
            <v>500</v>
          </cell>
        </row>
        <row r="726">
          <cell r="A726" t="str">
            <v>VIDRIO 4 MM PELDAR</v>
          </cell>
          <cell r="B726" t="str">
            <v>M2</v>
          </cell>
          <cell r="C726">
            <v>24000</v>
          </cell>
        </row>
        <row r="727">
          <cell r="A727" t="str">
            <v>VIDRIO BRONCE ANTISOL 4 MM</v>
          </cell>
          <cell r="B727" t="str">
            <v>m2</v>
          </cell>
          <cell r="C727">
            <v>30000</v>
          </cell>
        </row>
        <row r="728">
          <cell r="A728" t="str">
            <v>VIDRIO ESMERILADO 4MM.</v>
          </cell>
          <cell r="B728" t="str">
            <v>M2</v>
          </cell>
          <cell r="C728">
            <v>33758</v>
          </cell>
        </row>
        <row r="729">
          <cell r="A729" t="str">
            <v>VIDRIO ESMERILADO 5MM.</v>
          </cell>
          <cell r="B729" t="str">
            <v>M2</v>
          </cell>
          <cell r="C729">
            <v>35170</v>
          </cell>
        </row>
        <row r="730">
          <cell r="A730" t="str">
            <v>VIDRIO ESMERILADO 6MM.</v>
          </cell>
          <cell r="B730" t="str">
            <v>M2</v>
          </cell>
          <cell r="C730">
            <v>42250</v>
          </cell>
        </row>
        <row r="731">
          <cell r="A731" t="str">
            <v>VIDRIO LAMINADO BRONCE 10 MM</v>
          </cell>
          <cell r="B731" t="str">
            <v>m2</v>
          </cell>
          <cell r="C731">
            <v>155000</v>
          </cell>
        </row>
        <row r="732">
          <cell r="A732" t="str">
            <v>VIDRIO LAMINADO BRONCE 7 MM</v>
          </cell>
          <cell r="B732" t="str">
            <v>m2</v>
          </cell>
          <cell r="C732">
            <v>125000</v>
          </cell>
        </row>
        <row r="733">
          <cell r="A733" t="str">
            <v>VIDRIO LAMINADO BRONCE 8 MM</v>
          </cell>
          <cell r="B733" t="str">
            <v>m2</v>
          </cell>
          <cell r="C733">
            <v>135000</v>
          </cell>
        </row>
        <row r="734">
          <cell r="A734" t="str">
            <v>VIDRIO LAMINADO INCOLORO 10MM</v>
          </cell>
          <cell r="B734" t="str">
            <v>m2</v>
          </cell>
          <cell r="C734">
            <v>149000</v>
          </cell>
        </row>
        <row r="735">
          <cell r="A735" t="str">
            <v>VIDRIO LAMINADO INCOLORO 6 MM</v>
          </cell>
          <cell r="B735" t="str">
            <v>m2</v>
          </cell>
          <cell r="C735">
            <v>89000</v>
          </cell>
        </row>
        <row r="736">
          <cell r="A736" t="str">
            <v>VIDRIO LAMINADO INCOLORO 7 MM</v>
          </cell>
          <cell r="B736" t="str">
            <v>un</v>
          </cell>
          <cell r="C736">
            <v>102000</v>
          </cell>
        </row>
        <row r="737">
          <cell r="A737" t="str">
            <v>VIDRIO LAMINADO INCOLORO 8MM</v>
          </cell>
          <cell r="B737" t="str">
            <v>m2</v>
          </cell>
          <cell r="C737">
            <v>115000</v>
          </cell>
        </row>
        <row r="738">
          <cell r="A738" t="str">
            <v>VIDRIO MARTILLADO 4MM</v>
          </cell>
          <cell r="B738" t="str">
            <v>M2</v>
          </cell>
          <cell r="C738">
            <v>28325</v>
          </cell>
        </row>
        <row r="739">
          <cell r="A739" t="str">
            <v>VIDRIO TEMPLADO BRONCE 10 MM</v>
          </cell>
          <cell r="B739" t="str">
            <v>m2</v>
          </cell>
          <cell r="C739">
            <v>250000</v>
          </cell>
        </row>
        <row r="740">
          <cell r="A740" t="str">
            <v>VIDRIO TEMPLADO BRONCE 4 MM</v>
          </cell>
          <cell r="B740" t="str">
            <v>m2</v>
          </cell>
          <cell r="C740">
            <v>110000</v>
          </cell>
        </row>
        <row r="741">
          <cell r="A741" t="str">
            <v>VIDRIO TEMPLADO BRONCE 5 MM</v>
          </cell>
          <cell r="B741" t="str">
            <v>m2</v>
          </cell>
          <cell r="C741">
            <v>120000</v>
          </cell>
        </row>
        <row r="742">
          <cell r="A742" t="str">
            <v>VIDRIO TEMPLADO BRONCE 6 MM</v>
          </cell>
          <cell r="B742" t="str">
            <v>m2</v>
          </cell>
          <cell r="C742">
            <v>145000</v>
          </cell>
        </row>
        <row r="743">
          <cell r="A743" t="str">
            <v>VIDRIO TEMPLADO BRONCE 8 MM</v>
          </cell>
          <cell r="B743" t="str">
            <v>m2</v>
          </cell>
          <cell r="C743">
            <v>189000</v>
          </cell>
        </row>
        <row r="744">
          <cell r="A744" t="str">
            <v>VIDRIO TEMPLADO INCOL. 4M</v>
          </cell>
          <cell r="B744" t="str">
            <v>M2</v>
          </cell>
          <cell r="C744">
            <v>105000</v>
          </cell>
        </row>
        <row r="745">
          <cell r="A745" t="str">
            <v>VIDRIO TEMPLADO INCOL. 5M</v>
          </cell>
          <cell r="B745" t="str">
            <v>M2</v>
          </cell>
          <cell r="C745">
            <v>115000</v>
          </cell>
        </row>
        <row r="746">
          <cell r="A746" t="str">
            <v>VIDRIO TEMPLADO INCOL. 6M</v>
          </cell>
          <cell r="B746" t="str">
            <v>M2</v>
          </cell>
          <cell r="C746">
            <v>138000</v>
          </cell>
        </row>
        <row r="747">
          <cell r="A747" t="str">
            <v>VIDRIO TEMPLADO INCOL. 8M</v>
          </cell>
          <cell r="B747" t="str">
            <v>M2</v>
          </cell>
          <cell r="C747">
            <v>180000</v>
          </cell>
        </row>
        <row r="748">
          <cell r="A748" t="str">
            <v>VIDRIO TEMPLADO INCOL.10MM</v>
          </cell>
          <cell r="B748" t="str">
            <v>M2</v>
          </cell>
          <cell r="C748">
            <v>240000</v>
          </cell>
        </row>
        <row r="749">
          <cell r="A749" t="str">
            <v>VIDRIO TRANSPARENTE 3 MM</v>
          </cell>
          <cell r="B749" t="str">
            <v>M2</v>
          </cell>
          <cell r="C749">
            <v>6000</v>
          </cell>
        </row>
        <row r="750">
          <cell r="A750" t="str">
            <v>VIDRIO TRANSPARENTE 4 MM</v>
          </cell>
          <cell r="B750" t="str">
            <v>M2</v>
          </cell>
          <cell r="C750">
            <v>7000</v>
          </cell>
        </row>
        <row r="751">
          <cell r="A751" t="str">
            <v>VIDRIO TRANSPARENTE 5 MM</v>
          </cell>
          <cell r="B751" t="str">
            <v>M2</v>
          </cell>
          <cell r="C751">
            <v>8000</v>
          </cell>
        </row>
        <row r="752">
          <cell r="A752" t="str">
            <v>VIDRIO TRANSPARENTE 6 MM</v>
          </cell>
          <cell r="B752" t="str">
            <v>M2</v>
          </cell>
          <cell r="C752">
            <v>9000</v>
          </cell>
        </row>
        <row r="753">
          <cell r="A753" t="str">
            <v>VIGA CHANUL 3X6" X5M</v>
          </cell>
          <cell r="B753" t="str">
            <v>UN</v>
          </cell>
          <cell r="C753">
            <v>50182</v>
          </cell>
        </row>
        <row r="754">
          <cell r="A754" t="str">
            <v>VIGA EN MADERA  2" x 5`` x 3M</v>
          </cell>
          <cell r="B754" t="str">
            <v>UN</v>
          </cell>
          <cell r="C754">
            <v>12900</v>
          </cell>
        </row>
        <row r="755">
          <cell r="A755" t="str">
            <v>VIGUETA 8 x 20  CAL. 20</v>
          </cell>
          <cell r="B755" t="str">
            <v>ML</v>
          </cell>
          <cell r="C755">
            <v>12850</v>
          </cell>
        </row>
        <row r="756">
          <cell r="A756" t="str">
            <v>VIGUETA EN ALUMINIO CAL 26</v>
          </cell>
          <cell r="B756" t="str">
            <v>UN</v>
          </cell>
          <cell r="C756">
            <v>2450</v>
          </cell>
        </row>
        <row r="757">
          <cell r="A757" t="str">
            <v>VINILO ACRILTEX TIPO 2 INTUCO</v>
          </cell>
          <cell r="B757" t="str">
            <v>LT</v>
          </cell>
          <cell r="C757">
            <v>12500</v>
          </cell>
        </row>
        <row r="758">
          <cell r="A758" t="str">
            <v>YESO BLANCO ESTUCADOR</v>
          </cell>
          <cell r="B758" t="str">
            <v>BTO</v>
          </cell>
          <cell r="C758">
            <v>16900</v>
          </cell>
        </row>
        <row r="759">
          <cell r="A759" t="str">
            <v>-</v>
          </cell>
          <cell r="B759" t="str">
            <v>-</v>
          </cell>
          <cell r="C759" t="str">
            <v>-</v>
          </cell>
        </row>
        <row r="760">
          <cell r="A760">
            <v>16900</v>
          </cell>
          <cell r="B760">
            <v>16900</v>
          </cell>
          <cell r="C760">
            <v>16900</v>
          </cell>
        </row>
        <row r="761">
          <cell r="A761">
            <v>16900</v>
          </cell>
          <cell r="B761">
            <v>16900</v>
          </cell>
          <cell r="C761">
            <v>16900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precios"/>
      <sheetName val="Remo. derr."/>
      <sheetName val="Limp. mec. Alcant."/>
      <sheetName val="Res-Accide-10"/>
    </sheetNames>
    <sheetDataSet>
      <sheetData sheetId="0">
        <row r="52">
          <cell r="H52">
            <v>46548</v>
          </cell>
        </row>
      </sheetData>
      <sheetData sheetId="1"/>
      <sheetData sheetId="2"/>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26"/>
  <sheetViews>
    <sheetView showGridLines="0" view="pageBreakPreview" topLeftCell="A25" zoomScale="50" zoomScaleNormal="50" zoomScaleSheetLayoutView="50" zoomScalePageLayoutView="50" workbookViewId="0">
      <selection activeCell="D66" sqref="D66"/>
    </sheetView>
  </sheetViews>
  <sheetFormatPr baseColWidth="10" defaultColWidth="11" defaultRowHeight="12.75"/>
  <cols>
    <col min="1" max="1" width="1.7109375" style="28" customWidth="1"/>
    <col min="2" max="2" width="10.28515625" style="50" customWidth="1"/>
    <col min="3" max="3" width="13.85546875" style="119" customWidth="1"/>
    <col min="4" max="4" width="93.28515625" style="50" customWidth="1"/>
    <col min="5" max="5" width="25.28515625" style="51" customWidth="1"/>
    <col min="6" max="6" width="13.85546875" style="50" customWidth="1"/>
    <col min="7" max="7" width="28.28515625" style="59" bestFit="1" customWidth="1"/>
    <col min="8" max="8" width="37.140625" style="58" customWidth="1"/>
    <col min="9" max="9" width="17.28515625" style="51" customWidth="1"/>
    <col min="10" max="10" width="18.42578125" style="51" customWidth="1"/>
    <col min="11" max="11" width="6" style="50" customWidth="1"/>
    <col min="12" max="12" width="23" style="51" customWidth="1"/>
    <col min="13" max="13" width="32.42578125" style="51" customWidth="1"/>
    <col min="14" max="14" width="29.7109375" style="322" customWidth="1"/>
    <col min="15" max="15" width="29.7109375" style="54" bestFit="1" customWidth="1"/>
    <col min="16" max="16" width="24" style="138" customWidth="1"/>
    <col min="17" max="17" width="15.7109375" style="27" bestFit="1" customWidth="1"/>
    <col min="18" max="19" width="14" style="27" bestFit="1" customWidth="1"/>
    <col min="20" max="256" width="11" style="28"/>
    <col min="257" max="257" width="2.7109375" style="28" customWidth="1"/>
    <col min="258" max="258" width="10.28515625" style="28" customWidth="1"/>
    <col min="259" max="259" width="18.5703125" style="28" customWidth="1"/>
    <col min="260" max="260" width="111.28515625" style="28" customWidth="1"/>
    <col min="261" max="261" width="11.7109375" style="28" bestFit="1" customWidth="1"/>
    <col min="262" max="262" width="17.28515625" style="28" bestFit="1" customWidth="1"/>
    <col min="263" max="263" width="23.42578125" style="28" customWidth="1"/>
    <col min="264" max="264" width="28.5703125" style="28" bestFit="1" customWidth="1"/>
    <col min="265" max="265" width="30.5703125" style="28" customWidth="1"/>
    <col min="266" max="266" width="35.28515625" style="28" customWidth="1"/>
    <col min="267" max="267" width="7.7109375" style="28" customWidth="1"/>
    <col min="268" max="268" width="25" style="28" customWidth="1"/>
    <col min="269" max="269" width="32.42578125" style="28" customWidth="1"/>
    <col min="270" max="270" width="31.7109375" style="28" customWidth="1"/>
    <col min="271" max="271" width="28.28515625" style="28" customWidth="1"/>
    <col min="272" max="272" width="24.140625" style="28" customWidth="1"/>
    <col min="273" max="273" width="14" style="28" bestFit="1" customWidth="1"/>
    <col min="274" max="274" width="12" style="28" bestFit="1" customWidth="1"/>
    <col min="275" max="275" width="17.7109375" style="28" bestFit="1" customWidth="1"/>
    <col min="276" max="512" width="11" style="28"/>
    <col min="513" max="513" width="2.7109375" style="28" customWidth="1"/>
    <col min="514" max="514" width="10.28515625" style="28" customWidth="1"/>
    <col min="515" max="515" width="18.5703125" style="28" customWidth="1"/>
    <col min="516" max="516" width="111.28515625" style="28" customWidth="1"/>
    <col min="517" max="517" width="11.7109375" style="28" bestFit="1" customWidth="1"/>
    <col min="518" max="518" width="17.28515625" style="28" bestFit="1" customWidth="1"/>
    <col min="519" max="519" width="23.42578125" style="28" customWidth="1"/>
    <col min="520" max="520" width="28.5703125" style="28" bestFit="1" customWidth="1"/>
    <col min="521" max="521" width="30.5703125" style="28" customWidth="1"/>
    <col min="522" max="522" width="35.28515625" style="28" customWidth="1"/>
    <col min="523" max="523" width="7.7109375" style="28" customWidth="1"/>
    <col min="524" max="524" width="25" style="28" customWidth="1"/>
    <col min="525" max="525" width="32.42578125" style="28" customWidth="1"/>
    <col min="526" max="526" width="31.7109375" style="28" customWidth="1"/>
    <col min="527" max="527" width="28.28515625" style="28" customWidth="1"/>
    <col min="528" max="528" width="24.140625" style="28" customWidth="1"/>
    <col min="529" max="529" width="14" style="28" bestFit="1" customWidth="1"/>
    <col min="530" max="530" width="12" style="28" bestFit="1" customWidth="1"/>
    <col min="531" max="531" width="17.7109375" style="28" bestFit="1" customWidth="1"/>
    <col min="532" max="768" width="11" style="28"/>
    <col min="769" max="769" width="2.7109375" style="28" customWidth="1"/>
    <col min="770" max="770" width="10.28515625" style="28" customWidth="1"/>
    <col min="771" max="771" width="18.5703125" style="28" customWidth="1"/>
    <col min="772" max="772" width="111.28515625" style="28" customWidth="1"/>
    <col min="773" max="773" width="11.7109375" style="28" bestFit="1" customWidth="1"/>
    <col min="774" max="774" width="17.28515625" style="28" bestFit="1" customWidth="1"/>
    <col min="775" max="775" width="23.42578125" style="28" customWidth="1"/>
    <col min="776" max="776" width="28.5703125" style="28" bestFit="1" customWidth="1"/>
    <col min="777" max="777" width="30.5703125" style="28" customWidth="1"/>
    <col min="778" max="778" width="35.28515625" style="28" customWidth="1"/>
    <col min="779" max="779" width="7.7109375" style="28" customWidth="1"/>
    <col min="780" max="780" width="25" style="28" customWidth="1"/>
    <col min="781" max="781" width="32.42578125" style="28" customWidth="1"/>
    <col min="782" max="782" width="31.7109375" style="28" customWidth="1"/>
    <col min="783" max="783" width="28.28515625" style="28" customWidth="1"/>
    <col min="784" max="784" width="24.140625" style="28" customWidth="1"/>
    <col min="785" max="785" width="14" style="28" bestFit="1" customWidth="1"/>
    <col min="786" max="786" width="12" style="28" bestFit="1" customWidth="1"/>
    <col min="787" max="787" width="17.7109375" style="28" bestFit="1" customWidth="1"/>
    <col min="788" max="1024" width="11" style="28"/>
    <col min="1025" max="1025" width="2.7109375" style="28" customWidth="1"/>
    <col min="1026" max="1026" width="10.28515625" style="28" customWidth="1"/>
    <col min="1027" max="1027" width="18.5703125" style="28" customWidth="1"/>
    <col min="1028" max="1028" width="111.28515625" style="28" customWidth="1"/>
    <col min="1029" max="1029" width="11.7109375" style="28" bestFit="1" customWidth="1"/>
    <col min="1030" max="1030" width="17.28515625" style="28" bestFit="1" customWidth="1"/>
    <col min="1031" max="1031" width="23.42578125" style="28" customWidth="1"/>
    <col min="1032" max="1032" width="28.5703125" style="28" bestFit="1" customWidth="1"/>
    <col min="1033" max="1033" width="30.5703125" style="28" customWidth="1"/>
    <col min="1034" max="1034" width="35.28515625" style="28" customWidth="1"/>
    <col min="1035" max="1035" width="7.7109375" style="28" customWidth="1"/>
    <col min="1036" max="1036" width="25" style="28" customWidth="1"/>
    <col min="1037" max="1037" width="32.42578125" style="28" customWidth="1"/>
    <col min="1038" max="1038" width="31.7109375" style="28" customWidth="1"/>
    <col min="1039" max="1039" width="28.28515625" style="28" customWidth="1"/>
    <col min="1040" max="1040" width="24.140625" style="28" customWidth="1"/>
    <col min="1041" max="1041" width="14" style="28" bestFit="1" customWidth="1"/>
    <col min="1042" max="1042" width="12" style="28" bestFit="1" customWidth="1"/>
    <col min="1043" max="1043" width="17.7109375" style="28" bestFit="1" customWidth="1"/>
    <col min="1044" max="1280" width="11" style="28"/>
    <col min="1281" max="1281" width="2.7109375" style="28" customWidth="1"/>
    <col min="1282" max="1282" width="10.28515625" style="28" customWidth="1"/>
    <col min="1283" max="1283" width="18.5703125" style="28" customWidth="1"/>
    <col min="1284" max="1284" width="111.28515625" style="28" customWidth="1"/>
    <col min="1285" max="1285" width="11.7109375" style="28" bestFit="1" customWidth="1"/>
    <col min="1286" max="1286" width="17.28515625" style="28" bestFit="1" customWidth="1"/>
    <col min="1287" max="1287" width="23.42578125" style="28" customWidth="1"/>
    <col min="1288" max="1288" width="28.5703125" style="28" bestFit="1" customWidth="1"/>
    <col min="1289" max="1289" width="30.5703125" style="28" customWidth="1"/>
    <col min="1290" max="1290" width="35.28515625" style="28" customWidth="1"/>
    <col min="1291" max="1291" width="7.7109375" style="28" customWidth="1"/>
    <col min="1292" max="1292" width="25" style="28" customWidth="1"/>
    <col min="1293" max="1293" width="32.42578125" style="28" customWidth="1"/>
    <col min="1294" max="1294" width="31.7109375" style="28" customWidth="1"/>
    <col min="1295" max="1295" width="28.28515625" style="28" customWidth="1"/>
    <col min="1296" max="1296" width="24.140625" style="28" customWidth="1"/>
    <col min="1297" max="1297" width="14" style="28" bestFit="1" customWidth="1"/>
    <col min="1298" max="1298" width="12" style="28" bestFit="1" customWidth="1"/>
    <col min="1299" max="1299" width="17.7109375" style="28" bestFit="1" customWidth="1"/>
    <col min="1300" max="1536" width="11" style="28"/>
    <col min="1537" max="1537" width="2.7109375" style="28" customWidth="1"/>
    <col min="1538" max="1538" width="10.28515625" style="28" customWidth="1"/>
    <col min="1539" max="1539" width="18.5703125" style="28" customWidth="1"/>
    <col min="1540" max="1540" width="111.28515625" style="28" customWidth="1"/>
    <col min="1541" max="1541" width="11.7109375" style="28" bestFit="1" customWidth="1"/>
    <col min="1542" max="1542" width="17.28515625" style="28" bestFit="1" customWidth="1"/>
    <col min="1543" max="1543" width="23.42578125" style="28" customWidth="1"/>
    <col min="1544" max="1544" width="28.5703125" style="28" bestFit="1" customWidth="1"/>
    <col min="1545" max="1545" width="30.5703125" style="28" customWidth="1"/>
    <col min="1546" max="1546" width="35.28515625" style="28" customWidth="1"/>
    <col min="1547" max="1547" width="7.7109375" style="28" customWidth="1"/>
    <col min="1548" max="1548" width="25" style="28" customWidth="1"/>
    <col min="1549" max="1549" width="32.42578125" style="28" customWidth="1"/>
    <col min="1550" max="1550" width="31.7109375" style="28" customWidth="1"/>
    <col min="1551" max="1551" width="28.28515625" style="28" customWidth="1"/>
    <col min="1552" max="1552" width="24.140625" style="28" customWidth="1"/>
    <col min="1553" max="1553" width="14" style="28" bestFit="1" customWidth="1"/>
    <col min="1554" max="1554" width="12" style="28" bestFit="1" customWidth="1"/>
    <col min="1555" max="1555" width="17.7109375" style="28" bestFit="1" customWidth="1"/>
    <col min="1556" max="1792" width="11" style="28"/>
    <col min="1793" max="1793" width="2.7109375" style="28" customWidth="1"/>
    <col min="1794" max="1794" width="10.28515625" style="28" customWidth="1"/>
    <col min="1795" max="1795" width="18.5703125" style="28" customWidth="1"/>
    <col min="1796" max="1796" width="111.28515625" style="28" customWidth="1"/>
    <col min="1797" max="1797" width="11.7109375" style="28" bestFit="1" customWidth="1"/>
    <col min="1798" max="1798" width="17.28515625" style="28" bestFit="1" customWidth="1"/>
    <col min="1799" max="1799" width="23.42578125" style="28" customWidth="1"/>
    <col min="1800" max="1800" width="28.5703125" style="28" bestFit="1" customWidth="1"/>
    <col min="1801" max="1801" width="30.5703125" style="28" customWidth="1"/>
    <col min="1802" max="1802" width="35.28515625" style="28" customWidth="1"/>
    <col min="1803" max="1803" width="7.7109375" style="28" customWidth="1"/>
    <col min="1804" max="1804" width="25" style="28" customWidth="1"/>
    <col min="1805" max="1805" width="32.42578125" style="28" customWidth="1"/>
    <col min="1806" max="1806" width="31.7109375" style="28" customWidth="1"/>
    <col min="1807" max="1807" width="28.28515625" style="28" customWidth="1"/>
    <col min="1808" max="1808" width="24.140625" style="28" customWidth="1"/>
    <col min="1809" max="1809" width="14" style="28" bestFit="1" customWidth="1"/>
    <col min="1810" max="1810" width="12" style="28" bestFit="1" customWidth="1"/>
    <col min="1811" max="1811" width="17.7109375" style="28" bestFit="1" customWidth="1"/>
    <col min="1812" max="2048" width="11" style="28"/>
    <col min="2049" max="2049" width="2.7109375" style="28" customWidth="1"/>
    <col min="2050" max="2050" width="10.28515625" style="28" customWidth="1"/>
    <col min="2051" max="2051" width="18.5703125" style="28" customWidth="1"/>
    <col min="2052" max="2052" width="111.28515625" style="28" customWidth="1"/>
    <col min="2053" max="2053" width="11.7109375" style="28" bestFit="1" customWidth="1"/>
    <col min="2054" max="2054" width="17.28515625" style="28" bestFit="1" customWidth="1"/>
    <col min="2055" max="2055" width="23.42578125" style="28" customWidth="1"/>
    <col min="2056" max="2056" width="28.5703125" style="28" bestFit="1" customWidth="1"/>
    <col min="2057" max="2057" width="30.5703125" style="28" customWidth="1"/>
    <col min="2058" max="2058" width="35.28515625" style="28" customWidth="1"/>
    <col min="2059" max="2059" width="7.7109375" style="28" customWidth="1"/>
    <col min="2060" max="2060" width="25" style="28" customWidth="1"/>
    <col min="2061" max="2061" width="32.42578125" style="28" customWidth="1"/>
    <col min="2062" max="2062" width="31.7109375" style="28" customWidth="1"/>
    <col min="2063" max="2063" width="28.28515625" style="28" customWidth="1"/>
    <col min="2064" max="2064" width="24.140625" style="28" customWidth="1"/>
    <col min="2065" max="2065" width="14" style="28" bestFit="1" customWidth="1"/>
    <col min="2066" max="2066" width="12" style="28" bestFit="1" customWidth="1"/>
    <col min="2067" max="2067" width="17.7109375" style="28" bestFit="1" customWidth="1"/>
    <col min="2068" max="2304" width="11" style="28"/>
    <col min="2305" max="2305" width="2.7109375" style="28" customWidth="1"/>
    <col min="2306" max="2306" width="10.28515625" style="28" customWidth="1"/>
    <col min="2307" max="2307" width="18.5703125" style="28" customWidth="1"/>
    <col min="2308" max="2308" width="111.28515625" style="28" customWidth="1"/>
    <col min="2309" max="2309" width="11.7109375" style="28" bestFit="1" customWidth="1"/>
    <col min="2310" max="2310" width="17.28515625" style="28" bestFit="1" customWidth="1"/>
    <col min="2311" max="2311" width="23.42578125" style="28" customWidth="1"/>
    <col min="2312" max="2312" width="28.5703125" style="28" bestFit="1" customWidth="1"/>
    <col min="2313" max="2313" width="30.5703125" style="28" customWidth="1"/>
    <col min="2314" max="2314" width="35.28515625" style="28" customWidth="1"/>
    <col min="2315" max="2315" width="7.7109375" style="28" customWidth="1"/>
    <col min="2316" max="2316" width="25" style="28" customWidth="1"/>
    <col min="2317" max="2317" width="32.42578125" style="28" customWidth="1"/>
    <col min="2318" max="2318" width="31.7109375" style="28" customWidth="1"/>
    <col min="2319" max="2319" width="28.28515625" style="28" customWidth="1"/>
    <col min="2320" max="2320" width="24.140625" style="28" customWidth="1"/>
    <col min="2321" max="2321" width="14" style="28" bestFit="1" customWidth="1"/>
    <col min="2322" max="2322" width="12" style="28" bestFit="1" customWidth="1"/>
    <col min="2323" max="2323" width="17.7109375" style="28" bestFit="1" customWidth="1"/>
    <col min="2324" max="2560" width="11" style="28"/>
    <col min="2561" max="2561" width="2.7109375" style="28" customWidth="1"/>
    <col min="2562" max="2562" width="10.28515625" style="28" customWidth="1"/>
    <col min="2563" max="2563" width="18.5703125" style="28" customWidth="1"/>
    <col min="2564" max="2564" width="111.28515625" style="28" customWidth="1"/>
    <col min="2565" max="2565" width="11.7109375" style="28" bestFit="1" customWidth="1"/>
    <col min="2566" max="2566" width="17.28515625" style="28" bestFit="1" customWidth="1"/>
    <col min="2567" max="2567" width="23.42578125" style="28" customWidth="1"/>
    <col min="2568" max="2568" width="28.5703125" style="28" bestFit="1" customWidth="1"/>
    <col min="2569" max="2569" width="30.5703125" style="28" customWidth="1"/>
    <col min="2570" max="2570" width="35.28515625" style="28" customWidth="1"/>
    <col min="2571" max="2571" width="7.7109375" style="28" customWidth="1"/>
    <col min="2572" max="2572" width="25" style="28" customWidth="1"/>
    <col min="2573" max="2573" width="32.42578125" style="28" customWidth="1"/>
    <col min="2574" max="2574" width="31.7109375" style="28" customWidth="1"/>
    <col min="2575" max="2575" width="28.28515625" style="28" customWidth="1"/>
    <col min="2576" max="2576" width="24.140625" style="28" customWidth="1"/>
    <col min="2577" max="2577" width="14" style="28" bestFit="1" customWidth="1"/>
    <col min="2578" max="2578" width="12" style="28" bestFit="1" customWidth="1"/>
    <col min="2579" max="2579" width="17.7109375" style="28" bestFit="1" customWidth="1"/>
    <col min="2580" max="2816" width="11" style="28"/>
    <col min="2817" max="2817" width="2.7109375" style="28" customWidth="1"/>
    <col min="2818" max="2818" width="10.28515625" style="28" customWidth="1"/>
    <col min="2819" max="2819" width="18.5703125" style="28" customWidth="1"/>
    <col min="2820" max="2820" width="111.28515625" style="28" customWidth="1"/>
    <col min="2821" max="2821" width="11.7109375" style="28" bestFit="1" customWidth="1"/>
    <col min="2822" max="2822" width="17.28515625" style="28" bestFit="1" customWidth="1"/>
    <col min="2823" max="2823" width="23.42578125" style="28" customWidth="1"/>
    <col min="2824" max="2824" width="28.5703125" style="28" bestFit="1" customWidth="1"/>
    <col min="2825" max="2825" width="30.5703125" style="28" customWidth="1"/>
    <col min="2826" max="2826" width="35.28515625" style="28" customWidth="1"/>
    <col min="2827" max="2827" width="7.7109375" style="28" customWidth="1"/>
    <col min="2828" max="2828" width="25" style="28" customWidth="1"/>
    <col min="2829" max="2829" width="32.42578125" style="28" customWidth="1"/>
    <col min="2830" max="2830" width="31.7109375" style="28" customWidth="1"/>
    <col min="2831" max="2831" width="28.28515625" style="28" customWidth="1"/>
    <col min="2832" max="2832" width="24.140625" style="28" customWidth="1"/>
    <col min="2833" max="2833" width="14" style="28" bestFit="1" customWidth="1"/>
    <col min="2834" max="2834" width="12" style="28" bestFit="1" customWidth="1"/>
    <col min="2835" max="2835" width="17.7109375" style="28" bestFit="1" customWidth="1"/>
    <col min="2836" max="3072" width="11" style="28"/>
    <col min="3073" max="3073" width="2.7109375" style="28" customWidth="1"/>
    <col min="3074" max="3074" width="10.28515625" style="28" customWidth="1"/>
    <col min="3075" max="3075" width="18.5703125" style="28" customWidth="1"/>
    <col min="3076" max="3076" width="111.28515625" style="28" customWidth="1"/>
    <col min="3077" max="3077" width="11.7109375" style="28" bestFit="1" customWidth="1"/>
    <col min="3078" max="3078" width="17.28515625" style="28" bestFit="1" customWidth="1"/>
    <col min="3079" max="3079" width="23.42578125" style="28" customWidth="1"/>
    <col min="3080" max="3080" width="28.5703125" style="28" bestFit="1" customWidth="1"/>
    <col min="3081" max="3081" width="30.5703125" style="28" customWidth="1"/>
    <col min="3082" max="3082" width="35.28515625" style="28" customWidth="1"/>
    <col min="3083" max="3083" width="7.7109375" style="28" customWidth="1"/>
    <col min="3084" max="3084" width="25" style="28" customWidth="1"/>
    <col min="3085" max="3085" width="32.42578125" style="28" customWidth="1"/>
    <col min="3086" max="3086" width="31.7109375" style="28" customWidth="1"/>
    <col min="3087" max="3087" width="28.28515625" style="28" customWidth="1"/>
    <col min="3088" max="3088" width="24.140625" style="28" customWidth="1"/>
    <col min="3089" max="3089" width="14" style="28" bestFit="1" customWidth="1"/>
    <col min="3090" max="3090" width="12" style="28" bestFit="1" customWidth="1"/>
    <col min="3091" max="3091" width="17.7109375" style="28" bestFit="1" customWidth="1"/>
    <col min="3092" max="3328" width="11" style="28"/>
    <col min="3329" max="3329" width="2.7109375" style="28" customWidth="1"/>
    <col min="3330" max="3330" width="10.28515625" style="28" customWidth="1"/>
    <col min="3331" max="3331" width="18.5703125" style="28" customWidth="1"/>
    <col min="3332" max="3332" width="111.28515625" style="28" customWidth="1"/>
    <col min="3333" max="3333" width="11.7109375" style="28" bestFit="1" customWidth="1"/>
    <col min="3334" max="3334" width="17.28515625" style="28" bestFit="1" customWidth="1"/>
    <col min="3335" max="3335" width="23.42578125" style="28" customWidth="1"/>
    <col min="3336" max="3336" width="28.5703125" style="28" bestFit="1" customWidth="1"/>
    <col min="3337" max="3337" width="30.5703125" style="28" customWidth="1"/>
    <col min="3338" max="3338" width="35.28515625" style="28" customWidth="1"/>
    <col min="3339" max="3339" width="7.7109375" style="28" customWidth="1"/>
    <col min="3340" max="3340" width="25" style="28" customWidth="1"/>
    <col min="3341" max="3341" width="32.42578125" style="28" customWidth="1"/>
    <col min="3342" max="3342" width="31.7109375" style="28" customWidth="1"/>
    <col min="3343" max="3343" width="28.28515625" style="28" customWidth="1"/>
    <col min="3344" max="3344" width="24.140625" style="28" customWidth="1"/>
    <col min="3345" max="3345" width="14" style="28" bestFit="1" customWidth="1"/>
    <col min="3346" max="3346" width="12" style="28" bestFit="1" customWidth="1"/>
    <col min="3347" max="3347" width="17.7109375" style="28" bestFit="1" customWidth="1"/>
    <col min="3348" max="3584" width="11" style="28"/>
    <col min="3585" max="3585" width="2.7109375" style="28" customWidth="1"/>
    <col min="3586" max="3586" width="10.28515625" style="28" customWidth="1"/>
    <col min="3587" max="3587" width="18.5703125" style="28" customWidth="1"/>
    <col min="3588" max="3588" width="111.28515625" style="28" customWidth="1"/>
    <col min="3589" max="3589" width="11.7109375" style="28" bestFit="1" customWidth="1"/>
    <col min="3590" max="3590" width="17.28515625" style="28" bestFit="1" customWidth="1"/>
    <col min="3591" max="3591" width="23.42578125" style="28" customWidth="1"/>
    <col min="3592" max="3592" width="28.5703125" style="28" bestFit="1" customWidth="1"/>
    <col min="3593" max="3593" width="30.5703125" style="28" customWidth="1"/>
    <col min="3594" max="3594" width="35.28515625" style="28" customWidth="1"/>
    <col min="3595" max="3595" width="7.7109375" style="28" customWidth="1"/>
    <col min="3596" max="3596" width="25" style="28" customWidth="1"/>
    <col min="3597" max="3597" width="32.42578125" style="28" customWidth="1"/>
    <col min="3598" max="3598" width="31.7109375" style="28" customWidth="1"/>
    <col min="3599" max="3599" width="28.28515625" style="28" customWidth="1"/>
    <col min="3600" max="3600" width="24.140625" style="28" customWidth="1"/>
    <col min="3601" max="3601" width="14" style="28" bestFit="1" customWidth="1"/>
    <col min="3602" max="3602" width="12" style="28" bestFit="1" customWidth="1"/>
    <col min="3603" max="3603" width="17.7109375" style="28" bestFit="1" customWidth="1"/>
    <col min="3604" max="3840" width="11" style="28"/>
    <col min="3841" max="3841" width="2.7109375" style="28" customWidth="1"/>
    <col min="3842" max="3842" width="10.28515625" style="28" customWidth="1"/>
    <col min="3843" max="3843" width="18.5703125" style="28" customWidth="1"/>
    <col min="3844" max="3844" width="111.28515625" style="28" customWidth="1"/>
    <col min="3845" max="3845" width="11.7109375" style="28" bestFit="1" customWidth="1"/>
    <col min="3846" max="3846" width="17.28515625" style="28" bestFit="1" customWidth="1"/>
    <col min="3847" max="3847" width="23.42578125" style="28" customWidth="1"/>
    <col min="3848" max="3848" width="28.5703125" style="28" bestFit="1" customWidth="1"/>
    <col min="3849" max="3849" width="30.5703125" style="28" customWidth="1"/>
    <col min="3850" max="3850" width="35.28515625" style="28" customWidth="1"/>
    <col min="3851" max="3851" width="7.7109375" style="28" customWidth="1"/>
    <col min="3852" max="3852" width="25" style="28" customWidth="1"/>
    <col min="3853" max="3853" width="32.42578125" style="28" customWidth="1"/>
    <col min="3854" max="3854" width="31.7109375" style="28" customWidth="1"/>
    <col min="3855" max="3855" width="28.28515625" style="28" customWidth="1"/>
    <col min="3856" max="3856" width="24.140625" style="28" customWidth="1"/>
    <col min="3857" max="3857" width="14" style="28" bestFit="1" customWidth="1"/>
    <col min="3858" max="3858" width="12" style="28" bestFit="1" customWidth="1"/>
    <col min="3859" max="3859" width="17.7109375" style="28" bestFit="1" customWidth="1"/>
    <col min="3860" max="4096" width="11" style="28"/>
    <col min="4097" max="4097" width="2.7109375" style="28" customWidth="1"/>
    <col min="4098" max="4098" width="10.28515625" style="28" customWidth="1"/>
    <col min="4099" max="4099" width="18.5703125" style="28" customWidth="1"/>
    <col min="4100" max="4100" width="111.28515625" style="28" customWidth="1"/>
    <col min="4101" max="4101" width="11.7109375" style="28" bestFit="1" customWidth="1"/>
    <col min="4102" max="4102" width="17.28515625" style="28" bestFit="1" customWidth="1"/>
    <col min="4103" max="4103" width="23.42578125" style="28" customWidth="1"/>
    <col min="4104" max="4104" width="28.5703125" style="28" bestFit="1" customWidth="1"/>
    <col min="4105" max="4105" width="30.5703125" style="28" customWidth="1"/>
    <col min="4106" max="4106" width="35.28515625" style="28" customWidth="1"/>
    <col min="4107" max="4107" width="7.7109375" style="28" customWidth="1"/>
    <col min="4108" max="4108" width="25" style="28" customWidth="1"/>
    <col min="4109" max="4109" width="32.42578125" style="28" customWidth="1"/>
    <col min="4110" max="4110" width="31.7109375" style="28" customWidth="1"/>
    <col min="4111" max="4111" width="28.28515625" style="28" customWidth="1"/>
    <col min="4112" max="4112" width="24.140625" style="28" customWidth="1"/>
    <col min="4113" max="4113" width="14" style="28" bestFit="1" customWidth="1"/>
    <col min="4114" max="4114" width="12" style="28" bestFit="1" customWidth="1"/>
    <col min="4115" max="4115" width="17.7109375" style="28" bestFit="1" customWidth="1"/>
    <col min="4116" max="4352" width="11" style="28"/>
    <col min="4353" max="4353" width="2.7109375" style="28" customWidth="1"/>
    <col min="4354" max="4354" width="10.28515625" style="28" customWidth="1"/>
    <col min="4355" max="4355" width="18.5703125" style="28" customWidth="1"/>
    <col min="4356" max="4356" width="111.28515625" style="28" customWidth="1"/>
    <col min="4357" max="4357" width="11.7109375" style="28" bestFit="1" customWidth="1"/>
    <col min="4358" max="4358" width="17.28515625" style="28" bestFit="1" customWidth="1"/>
    <col min="4359" max="4359" width="23.42578125" style="28" customWidth="1"/>
    <col min="4360" max="4360" width="28.5703125" style="28" bestFit="1" customWidth="1"/>
    <col min="4361" max="4361" width="30.5703125" style="28" customWidth="1"/>
    <col min="4362" max="4362" width="35.28515625" style="28" customWidth="1"/>
    <col min="4363" max="4363" width="7.7109375" style="28" customWidth="1"/>
    <col min="4364" max="4364" width="25" style="28" customWidth="1"/>
    <col min="4365" max="4365" width="32.42578125" style="28" customWidth="1"/>
    <col min="4366" max="4366" width="31.7109375" style="28" customWidth="1"/>
    <col min="4367" max="4367" width="28.28515625" style="28" customWidth="1"/>
    <col min="4368" max="4368" width="24.140625" style="28" customWidth="1"/>
    <col min="4369" max="4369" width="14" style="28" bestFit="1" customWidth="1"/>
    <col min="4370" max="4370" width="12" style="28" bestFit="1" customWidth="1"/>
    <col min="4371" max="4371" width="17.7109375" style="28" bestFit="1" customWidth="1"/>
    <col min="4372" max="4608" width="11" style="28"/>
    <col min="4609" max="4609" width="2.7109375" style="28" customWidth="1"/>
    <col min="4610" max="4610" width="10.28515625" style="28" customWidth="1"/>
    <col min="4611" max="4611" width="18.5703125" style="28" customWidth="1"/>
    <col min="4612" max="4612" width="111.28515625" style="28" customWidth="1"/>
    <col min="4613" max="4613" width="11.7109375" style="28" bestFit="1" customWidth="1"/>
    <col min="4614" max="4614" width="17.28515625" style="28" bestFit="1" customWidth="1"/>
    <col min="4615" max="4615" width="23.42578125" style="28" customWidth="1"/>
    <col min="4616" max="4616" width="28.5703125" style="28" bestFit="1" customWidth="1"/>
    <col min="4617" max="4617" width="30.5703125" style="28" customWidth="1"/>
    <col min="4618" max="4618" width="35.28515625" style="28" customWidth="1"/>
    <col min="4619" max="4619" width="7.7109375" style="28" customWidth="1"/>
    <col min="4620" max="4620" width="25" style="28" customWidth="1"/>
    <col min="4621" max="4621" width="32.42578125" style="28" customWidth="1"/>
    <col min="4622" max="4622" width="31.7109375" style="28" customWidth="1"/>
    <col min="4623" max="4623" width="28.28515625" style="28" customWidth="1"/>
    <col min="4624" max="4624" width="24.140625" style="28" customWidth="1"/>
    <col min="4625" max="4625" width="14" style="28" bestFit="1" customWidth="1"/>
    <col min="4626" max="4626" width="12" style="28" bestFit="1" customWidth="1"/>
    <col min="4627" max="4627" width="17.7109375" style="28" bestFit="1" customWidth="1"/>
    <col min="4628" max="4864" width="11" style="28"/>
    <col min="4865" max="4865" width="2.7109375" style="28" customWidth="1"/>
    <col min="4866" max="4866" width="10.28515625" style="28" customWidth="1"/>
    <col min="4867" max="4867" width="18.5703125" style="28" customWidth="1"/>
    <col min="4868" max="4868" width="111.28515625" style="28" customWidth="1"/>
    <col min="4869" max="4869" width="11.7109375" style="28" bestFit="1" customWidth="1"/>
    <col min="4870" max="4870" width="17.28515625" style="28" bestFit="1" customWidth="1"/>
    <col min="4871" max="4871" width="23.42578125" style="28" customWidth="1"/>
    <col min="4872" max="4872" width="28.5703125" style="28" bestFit="1" customWidth="1"/>
    <col min="4873" max="4873" width="30.5703125" style="28" customWidth="1"/>
    <col min="4874" max="4874" width="35.28515625" style="28" customWidth="1"/>
    <col min="4875" max="4875" width="7.7109375" style="28" customWidth="1"/>
    <col min="4876" max="4876" width="25" style="28" customWidth="1"/>
    <col min="4877" max="4877" width="32.42578125" style="28" customWidth="1"/>
    <col min="4878" max="4878" width="31.7109375" style="28" customWidth="1"/>
    <col min="4879" max="4879" width="28.28515625" style="28" customWidth="1"/>
    <col min="4880" max="4880" width="24.140625" style="28" customWidth="1"/>
    <col min="4881" max="4881" width="14" style="28" bestFit="1" customWidth="1"/>
    <col min="4882" max="4882" width="12" style="28" bestFit="1" customWidth="1"/>
    <col min="4883" max="4883" width="17.7109375" style="28" bestFit="1" customWidth="1"/>
    <col min="4884" max="5120" width="11" style="28"/>
    <col min="5121" max="5121" width="2.7109375" style="28" customWidth="1"/>
    <col min="5122" max="5122" width="10.28515625" style="28" customWidth="1"/>
    <col min="5123" max="5123" width="18.5703125" style="28" customWidth="1"/>
    <col min="5124" max="5124" width="111.28515625" style="28" customWidth="1"/>
    <col min="5125" max="5125" width="11.7109375" style="28" bestFit="1" customWidth="1"/>
    <col min="5126" max="5126" width="17.28515625" style="28" bestFit="1" customWidth="1"/>
    <col min="5127" max="5127" width="23.42578125" style="28" customWidth="1"/>
    <col min="5128" max="5128" width="28.5703125" style="28" bestFit="1" customWidth="1"/>
    <col min="5129" max="5129" width="30.5703125" style="28" customWidth="1"/>
    <col min="5130" max="5130" width="35.28515625" style="28" customWidth="1"/>
    <col min="5131" max="5131" width="7.7109375" style="28" customWidth="1"/>
    <col min="5132" max="5132" width="25" style="28" customWidth="1"/>
    <col min="5133" max="5133" width="32.42578125" style="28" customWidth="1"/>
    <col min="5134" max="5134" width="31.7109375" style="28" customWidth="1"/>
    <col min="5135" max="5135" width="28.28515625" style="28" customWidth="1"/>
    <col min="5136" max="5136" width="24.140625" style="28" customWidth="1"/>
    <col min="5137" max="5137" width="14" style="28" bestFit="1" customWidth="1"/>
    <col min="5138" max="5138" width="12" style="28" bestFit="1" customWidth="1"/>
    <col min="5139" max="5139" width="17.7109375" style="28" bestFit="1" customWidth="1"/>
    <col min="5140" max="5376" width="11" style="28"/>
    <col min="5377" max="5377" width="2.7109375" style="28" customWidth="1"/>
    <col min="5378" max="5378" width="10.28515625" style="28" customWidth="1"/>
    <col min="5379" max="5379" width="18.5703125" style="28" customWidth="1"/>
    <col min="5380" max="5380" width="111.28515625" style="28" customWidth="1"/>
    <col min="5381" max="5381" width="11.7109375" style="28" bestFit="1" customWidth="1"/>
    <col min="5382" max="5382" width="17.28515625" style="28" bestFit="1" customWidth="1"/>
    <col min="5383" max="5383" width="23.42578125" style="28" customWidth="1"/>
    <col min="5384" max="5384" width="28.5703125" style="28" bestFit="1" customWidth="1"/>
    <col min="5385" max="5385" width="30.5703125" style="28" customWidth="1"/>
    <col min="5386" max="5386" width="35.28515625" style="28" customWidth="1"/>
    <col min="5387" max="5387" width="7.7109375" style="28" customWidth="1"/>
    <col min="5388" max="5388" width="25" style="28" customWidth="1"/>
    <col min="5389" max="5389" width="32.42578125" style="28" customWidth="1"/>
    <col min="5390" max="5390" width="31.7109375" style="28" customWidth="1"/>
    <col min="5391" max="5391" width="28.28515625" style="28" customWidth="1"/>
    <col min="5392" max="5392" width="24.140625" style="28" customWidth="1"/>
    <col min="5393" max="5393" width="14" style="28" bestFit="1" customWidth="1"/>
    <col min="5394" max="5394" width="12" style="28" bestFit="1" customWidth="1"/>
    <col min="5395" max="5395" width="17.7109375" style="28" bestFit="1" customWidth="1"/>
    <col min="5396" max="5632" width="11" style="28"/>
    <col min="5633" max="5633" width="2.7109375" style="28" customWidth="1"/>
    <col min="5634" max="5634" width="10.28515625" style="28" customWidth="1"/>
    <col min="5635" max="5635" width="18.5703125" style="28" customWidth="1"/>
    <col min="5636" max="5636" width="111.28515625" style="28" customWidth="1"/>
    <col min="5637" max="5637" width="11.7109375" style="28" bestFit="1" customWidth="1"/>
    <col min="5638" max="5638" width="17.28515625" style="28" bestFit="1" customWidth="1"/>
    <col min="5639" max="5639" width="23.42578125" style="28" customWidth="1"/>
    <col min="5640" max="5640" width="28.5703125" style="28" bestFit="1" customWidth="1"/>
    <col min="5641" max="5641" width="30.5703125" style="28" customWidth="1"/>
    <col min="5642" max="5642" width="35.28515625" style="28" customWidth="1"/>
    <col min="5643" max="5643" width="7.7109375" style="28" customWidth="1"/>
    <col min="5644" max="5644" width="25" style="28" customWidth="1"/>
    <col min="5645" max="5645" width="32.42578125" style="28" customWidth="1"/>
    <col min="5646" max="5646" width="31.7109375" style="28" customWidth="1"/>
    <col min="5647" max="5647" width="28.28515625" style="28" customWidth="1"/>
    <col min="5648" max="5648" width="24.140625" style="28" customWidth="1"/>
    <col min="5649" max="5649" width="14" style="28" bestFit="1" customWidth="1"/>
    <col min="5650" max="5650" width="12" style="28" bestFit="1" customWidth="1"/>
    <col min="5651" max="5651" width="17.7109375" style="28" bestFit="1" customWidth="1"/>
    <col min="5652" max="5888" width="11" style="28"/>
    <col min="5889" max="5889" width="2.7109375" style="28" customWidth="1"/>
    <col min="5890" max="5890" width="10.28515625" style="28" customWidth="1"/>
    <col min="5891" max="5891" width="18.5703125" style="28" customWidth="1"/>
    <col min="5892" max="5892" width="111.28515625" style="28" customWidth="1"/>
    <col min="5893" max="5893" width="11.7109375" style="28" bestFit="1" customWidth="1"/>
    <col min="5894" max="5894" width="17.28515625" style="28" bestFit="1" customWidth="1"/>
    <col min="5895" max="5895" width="23.42578125" style="28" customWidth="1"/>
    <col min="5896" max="5896" width="28.5703125" style="28" bestFit="1" customWidth="1"/>
    <col min="5897" max="5897" width="30.5703125" style="28" customWidth="1"/>
    <col min="5898" max="5898" width="35.28515625" style="28" customWidth="1"/>
    <col min="5899" max="5899" width="7.7109375" style="28" customWidth="1"/>
    <col min="5900" max="5900" width="25" style="28" customWidth="1"/>
    <col min="5901" max="5901" width="32.42578125" style="28" customWidth="1"/>
    <col min="5902" max="5902" width="31.7109375" style="28" customWidth="1"/>
    <col min="5903" max="5903" width="28.28515625" style="28" customWidth="1"/>
    <col min="5904" max="5904" width="24.140625" style="28" customWidth="1"/>
    <col min="5905" max="5905" width="14" style="28" bestFit="1" customWidth="1"/>
    <col min="5906" max="5906" width="12" style="28" bestFit="1" customWidth="1"/>
    <col min="5907" max="5907" width="17.7109375" style="28" bestFit="1" customWidth="1"/>
    <col min="5908" max="6144" width="11" style="28"/>
    <col min="6145" max="6145" width="2.7109375" style="28" customWidth="1"/>
    <col min="6146" max="6146" width="10.28515625" style="28" customWidth="1"/>
    <col min="6147" max="6147" width="18.5703125" style="28" customWidth="1"/>
    <col min="6148" max="6148" width="111.28515625" style="28" customWidth="1"/>
    <col min="6149" max="6149" width="11.7109375" style="28" bestFit="1" customWidth="1"/>
    <col min="6150" max="6150" width="17.28515625" style="28" bestFit="1" customWidth="1"/>
    <col min="6151" max="6151" width="23.42578125" style="28" customWidth="1"/>
    <col min="6152" max="6152" width="28.5703125" style="28" bestFit="1" customWidth="1"/>
    <col min="6153" max="6153" width="30.5703125" style="28" customWidth="1"/>
    <col min="6154" max="6154" width="35.28515625" style="28" customWidth="1"/>
    <col min="6155" max="6155" width="7.7109375" style="28" customWidth="1"/>
    <col min="6156" max="6156" width="25" style="28" customWidth="1"/>
    <col min="6157" max="6157" width="32.42578125" style="28" customWidth="1"/>
    <col min="6158" max="6158" width="31.7109375" style="28" customWidth="1"/>
    <col min="6159" max="6159" width="28.28515625" style="28" customWidth="1"/>
    <col min="6160" max="6160" width="24.140625" style="28" customWidth="1"/>
    <col min="6161" max="6161" width="14" style="28" bestFit="1" customWidth="1"/>
    <col min="6162" max="6162" width="12" style="28" bestFit="1" customWidth="1"/>
    <col min="6163" max="6163" width="17.7109375" style="28" bestFit="1" customWidth="1"/>
    <col min="6164" max="6400" width="11" style="28"/>
    <col min="6401" max="6401" width="2.7109375" style="28" customWidth="1"/>
    <col min="6402" max="6402" width="10.28515625" style="28" customWidth="1"/>
    <col min="6403" max="6403" width="18.5703125" style="28" customWidth="1"/>
    <col min="6404" max="6404" width="111.28515625" style="28" customWidth="1"/>
    <col min="6405" max="6405" width="11.7109375" style="28" bestFit="1" customWidth="1"/>
    <col min="6406" max="6406" width="17.28515625" style="28" bestFit="1" customWidth="1"/>
    <col min="6407" max="6407" width="23.42578125" style="28" customWidth="1"/>
    <col min="6408" max="6408" width="28.5703125" style="28" bestFit="1" customWidth="1"/>
    <col min="6409" max="6409" width="30.5703125" style="28" customWidth="1"/>
    <col min="6410" max="6410" width="35.28515625" style="28" customWidth="1"/>
    <col min="6411" max="6411" width="7.7109375" style="28" customWidth="1"/>
    <col min="6412" max="6412" width="25" style="28" customWidth="1"/>
    <col min="6413" max="6413" width="32.42578125" style="28" customWidth="1"/>
    <col min="6414" max="6414" width="31.7109375" style="28" customWidth="1"/>
    <col min="6415" max="6415" width="28.28515625" style="28" customWidth="1"/>
    <col min="6416" max="6416" width="24.140625" style="28" customWidth="1"/>
    <col min="6417" max="6417" width="14" style="28" bestFit="1" customWidth="1"/>
    <col min="6418" max="6418" width="12" style="28" bestFit="1" customWidth="1"/>
    <col min="6419" max="6419" width="17.7109375" style="28" bestFit="1" customWidth="1"/>
    <col min="6420" max="6656" width="11" style="28"/>
    <col min="6657" max="6657" width="2.7109375" style="28" customWidth="1"/>
    <col min="6658" max="6658" width="10.28515625" style="28" customWidth="1"/>
    <col min="6659" max="6659" width="18.5703125" style="28" customWidth="1"/>
    <col min="6660" max="6660" width="111.28515625" style="28" customWidth="1"/>
    <col min="6661" max="6661" width="11.7109375" style="28" bestFit="1" customWidth="1"/>
    <col min="6662" max="6662" width="17.28515625" style="28" bestFit="1" customWidth="1"/>
    <col min="6663" max="6663" width="23.42578125" style="28" customWidth="1"/>
    <col min="6664" max="6664" width="28.5703125" style="28" bestFit="1" customWidth="1"/>
    <col min="6665" max="6665" width="30.5703125" style="28" customWidth="1"/>
    <col min="6666" max="6666" width="35.28515625" style="28" customWidth="1"/>
    <col min="6667" max="6667" width="7.7109375" style="28" customWidth="1"/>
    <col min="6668" max="6668" width="25" style="28" customWidth="1"/>
    <col min="6669" max="6669" width="32.42578125" style="28" customWidth="1"/>
    <col min="6670" max="6670" width="31.7109375" style="28" customWidth="1"/>
    <col min="6671" max="6671" width="28.28515625" style="28" customWidth="1"/>
    <col min="6672" max="6672" width="24.140625" style="28" customWidth="1"/>
    <col min="6673" max="6673" width="14" style="28" bestFit="1" customWidth="1"/>
    <col min="6674" max="6674" width="12" style="28" bestFit="1" customWidth="1"/>
    <col min="6675" max="6675" width="17.7109375" style="28" bestFit="1" customWidth="1"/>
    <col min="6676" max="6912" width="11" style="28"/>
    <col min="6913" max="6913" width="2.7109375" style="28" customWidth="1"/>
    <col min="6914" max="6914" width="10.28515625" style="28" customWidth="1"/>
    <col min="6915" max="6915" width="18.5703125" style="28" customWidth="1"/>
    <col min="6916" max="6916" width="111.28515625" style="28" customWidth="1"/>
    <col min="6917" max="6917" width="11.7109375" style="28" bestFit="1" customWidth="1"/>
    <col min="6918" max="6918" width="17.28515625" style="28" bestFit="1" customWidth="1"/>
    <col min="6919" max="6919" width="23.42578125" style="28" customWidth="1"/>
    <col min="6920" max="6920" width="28.5703125" style="28" bestFit="1" customWidth="1"/>
    <col min="6921" max="6921" width="30.5703125" style="28" customWidth="1"/>
    <col min="6922" max="6922" width="35.28515625" style="28" customWidth="1"/>
    <col min="6923" max="6923" width="7.7109375" style="28" customWidth="1"/>
    <col min="6924" max="6924" width="25" style="28" customWidth="1"/>
    <col min="6925" max="6925" width="32.42578125" style="28" customWidth="1"/>
    <col min="6926" max="6926" width="31.7109375" style="28" customWidth="1"/>
    <col min="6927" max="6927" width="28.28515625" style="28" customWidth="1"/>
    <col min="6928" max="6928" width="24.140625" style="28" customWidth="1"/>
    <col min="6929" max="6929" width="14" style="28" bestFit="1" customWidth="1"/>
    <col min="6930" max="6930" width="12" style="28" bestFit="1" customWidth="1"/>
    <col min="6931" max="6931" width="17.7109375" style="28" bestFit="1" customWidth="1"/>
    <col min="6932" max="7168" width="11" style="28"/>
    <col min="7169" max="7169" width="2.7109375" style="28" customWidth="1"/>
    <col min="7170" max="7170" width="10.28515625" style="28" customWidth="1"/>
    <col min="7171" max="7171" width="18.5703125" style="28" customWidth="1"/>
    <col min="7172" max="7172" width="111.28515625" style="28" customWidth="1"/>
    <col min="7173" max="7173" width="11.7109375" style="28" bestFit="1" customWidth="1"/>
    <col min="7174" max="7174" width="17.28515625" style="28" bestFit="1" customWidth="1"/>
    <col min="7175" max="7175" width="23.42578125" style="28" customWidth="1"/>
    <col min="7176" max="7176" width="28.5703125" style="28" bestFit="1" customWidth="1"/>
    <col min="7177" max="7177" width="30.5703125" style="28" customWidth="1"/>
    <col min="7178" max="7178" width="35.28515625" style="28" customWidth="1"/>
    <col min="7179" max="7179" width="7.7109375" style="28" customWidth="1"/>
    <col min="7180" max="7180" width="25" style="28" customWidth="1"/>
    <col min="7181" max="7181" width="32.42578125" style="28" customWidth="1"/>
    <col min="7182" max="7182" width="31.7109375" style="28" customWidth="1"/>
    <col min="7183" max="7183" width="28.28515625" style="28" customWidth="1"/>
    <col min="7184" max="7184" width="24.140625" style="28" customWidth="1"/>
    <col min="7185" max="7185" width="14" style="28" bestFit="1" customWidth="1"/>
    <col min="7186" max="7186" width="12" style="28" bestFit="1" customWidth="1"/>
    <col min="7187" max="7187" width="17.7109375" style="28" bestFit="1" customWidth="1"/>
    <col min="7188" max="7424" width="11" style="28"/>
    <col min="7425" max="7425" width="2.7109375" style="28" customWidth="1"/>
    <col min="7426" max="7426" width="10.28515625" style="28" customWidth="1"/>
    <col min="7427" max="7427" width="18.5703125" style="28" customWidth="1"/>
    <col min="7428" max="7428" width="111.28515625" style="28" customWidth="1"/>
    <col min="7429" max="7429" width="11.7109375" style="28" bestFit="1" customWidth="1"/>
    <col min="7430" max="7430" width="17.28515625" style="28" bestFit="1" customWidth="1"/>
    <col min="7431" max="7431" width="23.42578125" style="28" customWidth="1"/>
    <col min="7432" max="7432" width="28.5703125" style="28" bestFit="1" customWidth="1"/>
    <col min="7433" max="7433" width="30.5703125" style="28" customWidth="1"/>
    <col min="7434" max="7434" width="35.28515625" style="28" customWidth="1"/>
    <col min="7435" max="7435" width="7.7109375" style="28" customWidth="1"/>
    <col min="7436" max="7436" width="25" style="28" customWidth="1"/>
    <col min="7437" max="7437" width="32.42578125" style="28" customWidth="1"/>
    <col min="7438" max="7438" width="31.7109375" style="28" customWidth="1"/>
    <col min="7439" max="7439" width="28.28515625" style="28" customWidth="1"/>
    <col min="7440" max="7440" width="24.140625" style="28" customWidth="1"/>
    <col min="7441" max="7441" width="14" style="28" bestFit="1" customWidth="1"/>
    <col min="7442" max="7442" width="12" style="28" bestFit="1" customWidth="1"/>
    <col min="7443" max="7443" width="17.7109375" style="28" bestFit="1" customWidth="1"/>
    <col min="7444" max="7680" width="11" style="28"/>
    <col min="7681" max="7681" width="2.7109375" style="28" customWidth="1"/>
    <col min="7682" max="7682" width="10.28515625" style="28" customWidth="1"/>
    <col min="7683" max="7683" width="18.5703125" style="28" customWidth="1"/>
    <col min="7684" max="7684" width="111.28515625" style="28" customWidth="1"/>
    <col min="7685" max="7685" width="11.7109375" style="28" bestFit="1" customWidth="1"/>
    <col min="7686" max="7686" width="17.28515625" style="28" bestFit="1" customWidth="1"/>
    <col min="7687" max="7687" width="23.42578125" style="28" customWidth="1"/>
    <col min="7688" max="7688" width="28.5703125" style="28" bestFit="1" customWidth="1"/>
    <col min="7689" max="7689" width="30.5703125" style="28" customWidth="1"/>
    <col min="7690" max="7690" width="35.28515625" style="28" customWidth="1"/>
    <col min="7691" max="7691" width="7.7109375" style="28" customWidth="1"/>
    <col min="7692" max="7692" width="25" style="28" customWidth="1"/>
    <col min="7693" max="7693" width="32.42578125" style="28" customWidth="1"/>
    <col min="7694" max="7694" width="31.7109375" style="28" customWidth="1"/>
    <col min="7695" max="7695" width="28.28515625" style="28" customWidth="1"/>
    <col min="7696" max="7696" width="24.140625" style="28" customWidth="1"/>
    <col min="7697" max="7697" width="14" style="28" bestFit="1" customWidth="1"/>
    <col min="7698" max="7698" width="12" style="28" bestFit="1" customWidth="1"/>
    <col min="7699" max="7699" width="17.7109375" style="28" bestFit="1" customWidth="1"/>
    <col min="7700" max="7936" width="11" style="28"/>
    <col min="7937" max="7937" width="2.7109375" style="28" customWidth="1"/>
    <col min="7938" max="7938" width="10.28515625" style="28" customWidth="1"/>
    <col min="7939" max="7939" width="18.5703125" style="28" customWidth="1"/>
    <col min="7940" max="7940" width="111.28515625" style="28" customWidth="1"/>
    <col min="7941" max="7941" width="11.7109375" style="28" bestFit="1" customWidth="1"/>
    <col min="7942" max="7942" width="17.28515625" style="28" bestFit="1" customWidth="1"/>
    <col min="7943" max="7943" width="23.42578125" style="28" customWidth="1"/>
    <col min="7944" max="7944" width="28.5703125" style="28" bestFit="1" customWidth="1"/>
    <col min="7945" max="7945" width="30.5703125" style="28" customWidth="1"/>
    <col min="7946" max="7946" width="35.28515625" style="28" customWidth="1"/>
    <col min="7947" max="7947" width="7.7109375" style="28" customWidth="1"/>
    <col min="7948" max="7948" width="25" style="28" customWidth="1"/>
    <col min="7949" max="7949" width="32.42578125" style="28" customWidth="1"/>
    <col min="7950" max="7950" width="31.7109375" style="28" customWidth="1"/>
    <col min="7951" max="7951" width="28.28515625" style="28" customWidth="1"/>
    <col min="7952" max="7952" width="24.140625" style="28" customWidth="1"/>
    <col min="7953" max="7953" width="14" style="28" bestFit="1" customWidth="1"/>
    <col min="7954" max="7954" width="12" style="28" bestFit="1" customWidth="1"/>
    <col min="7955" max="7955" width="17.7109375" style="28" bestFit="1" customWidth="1"/>
    <col min="7956" max="8192" width="11" style="28"/>
    <col min="8193" max="8193" width="2.7109375" style="28" customWidth="1"/>
    <col min="8194" max="8194" width="10.28515625" style="28" customWidth="1"/>
    <col min="8195" max="8195" width="18.5703125" style="28" customWidth="1"/>
    <col min="8196" max="8196" width="111.28515625" style="28" customWidth="1"/>
    <col min="8197" max="8197" width="11.7109375" style="28" bestFit="1" customWidth="1"/>
    <col min="8198" max="8198" width="17.28515625" style="28" bestFit="1" customWidth="1"/>
    <col min="8199" max="8199" width="23.42578125" style="28" customWidth="1"/>
    <col min="8200" max="8200" width="28.5703125" style="28" bestFit="1" customWidth="1"/>
    <col min="8201" max="8201" width="30.5703125" style="28" customWidth="1"/>
    <col min="8202" max="8202" width="35.28515625" style="28" customWidth="1"/>
    <col min="8203" max="8203" width="7.7109375" style="28" customWidth="1"/>
    <col min="8204" max="8204" width="25" style="28" customWidth="1"/>
    <col min="8205" max="8205" width="32.42578125" style="28" customWidth="1"/>
    <col min="8206" max="8206" width="31.7109375" style="28" customWidth="1"/>
    <col min="8207" max="8207" width="28.28515625" style="28" customWidth="1"/>
    <col min="8208" max="8208" width="24.140625" style="28" customWidth="1"/>
    <col min="8209" max="8209" width="14" style="28" bestFit="1" customWidth="1"/>
    <col min="8210" max="8210" width="12" style="28" bestFit="1" customWidth="1"/>
    <col min="8211" max="8211" width="17.7109375" style="28" bestFit="1" customWidth="1"/>
    <col min="8212" max="8448" width="11" style="28"/>
    <col min="8449" max="8449" width="2.7109375" style="28" customWidth="1"/>
    <col min="8450" max="8450" width="10.28515625" style="28" customWidth="1"/>
    <col min="8451" max="8451" width="18.5703125" style="28" customWidth="1"/>
    <col min="8452" max="8452" width="111.28515625" style="28" customWidth="1"/>
    <col min="8453" max="8453" width="11.7109375" style="28" bestFit="1" customWidth="1"/>
    <col min="8454" max="8454" width="17.28515625" style="28" bestFit="1" customWidth="1"/>
    <col min="8455" max="8455" width="23.42578125" style="28" customWidth="1"/>
    <col min="8456" max="8456" width="28.5703125" style="28" bestFit="1" customWidth="1"/>
    <col min="8457" max="8457" width="30.5703125" style="28" customWidth="1"/>
    <col min="8458" max="8458" width="35.28515625" style="28" customWidth="1"/>
    <col min="8459" max="8459" width="7.7109375" style="28" customWidth="1"/>
    <col min="8460" max="8460" width="25" style="28" customWidth="1"/>
    <col min="8461" max="8461" width="32.42578125" style="28" customWidth="1"/>
    <col min="8462" max="8462" width="31.7109375" style="28" customWidth="1"/>
    <col min="8463" max="8463" width="28.28515625" style="28" customWidth="1"/>
    <col min="8464" max="8464" width="24.140625" style="28" customWidth="1"/>
    <col min="8465" max="8465" width="14" style="28" bestFit="1" customWidth="1"/>
    <col min="8466" max="8466" width="12" style="28" bestFit="1" customWidth="1"/>
    <col min="8467" max="8467" width="17.7109375" style="28" bestFit="1" customWidth="1"/>
    <col min="8468" max="8704" width="11" style="28"/>
    <col min="8705" max="8705" width="2.7109375" style="28" customWidth="1"/>
    <col min="8706" max="8706" width="10.28515625" style="28" customWidth="1"/>
    <col min="8707" max="8707" width="18.5703125" style="28" customWidth="1"/>
    <col min="8708" max="8708" width="111.28515625" style="28" customWidth="1"/>
    <col min="8709" max="8709" width="11.7109375" style="28" bestFit="1" customWidth="1"/>
    <col min="8710" max="8710" width="17.28515625" style="28" bestFit="1" customWidth="1"/>
    <col min="8711" max="8711" width="23.42578125" style="28" customWidth="1"/>
    <col min="8712" max="8712" width="28.5703125" style="28" bestFit="1" customWidth="1"/>
    <col min="8713" max="8713" width="30.5703125" style="28" customWidth="1"/>
    <col min="8714" max="8714" width="35.28515625" style="28" customWidth="1"/>
    <col min="8715" max="8715" width="7.7109375" style="28" customWidth="1"/>
    <col min="8716" max="8716" width="25" style="28" customWidth="1"/>
    <col min="8717" max="8717" width="32.42578125" style="28" customWidth="1"/>
    <col min="8718" max="8718" width="31.7109375" style="28" customWidth="1"/>
    <col min="8719" max="8719" width="28.28515625" style="28" customWidth="1"/>
    <col min="8720" max="8720" width="24.140625" style="28" customWidth="1"/>
    <col min="8721" max="8721" width="14" style="28" bestFit="1" customWidth="1"/>
    <col min="8722" max="8722" width="12" style="28" bestFit="1" customWidth="1"/>
    <col min="8723" max="8723" width="17.7109375" style="28" bestFit="1" customWidth="1"/>
    <col min="8724" max="8960" width="11" style="28"/>
    <col min="8961" max="8961" width="2.7109375" style="28" customWidth="1"/>
    <col min="8962" max="8962" width="10.28515625" style="28" customWidth="1"/>
    <col min="8963" max="8963" width="18.5703125" style="28" customWidth="1"/>
    <col min="8964" max="8964" width="111.28515625" style="28" customWidth="1"/>
    <col min="8965" max="8965" width="11.7109375" style="28" bestFit="1" customWidth="1"/>
    <col min="8966" max="8966" width="17.28515625" style="28" bestFit="1" customWidth="1"/>
    <col min="8967" max="8967" width="23.42578125" style="28" customWidth="1"/>
    <col min="8968" max="8968" width="28.5703125" style="28" bestFit="1" customWidth="1"/>
    <col min="8969" max="8969" width="30.5703125" style="28" customWidth="1"/>
    <col min="8970" max="8970" width="35.28515625" style="28" customWidth="1"/>
    <col min="8971" max="8971" width="7.7109375" style="28" customWidth="1"/>
    <col min="8972" max="8972" width="25" style="28" customWidth="1"/>
    <col min="8973" max="8973" width="32.42578125" style="28" customWidth="1"/>
    <col min="8974" max="8974" width="31.7109375" style="28" customWidth="1"/>
    <col min="8975" max="8975" width="28.28515625" style="28" customWidth="1"/>
    <col min="8976" max="8976" width="24.140625" style="28" customWidth="1"/>
    <col min="8977" max="8977" width="14" style="28" bestFit="1" customWidth="1"/>
    <col min="8978" max="8978" width="12" style="28" bestFit="1" customWidth="1"/>
    <col min="8979" max="8979" width="17.7109375" style="28" bestFit="1" customWidth="1"/>
    <col min="8980" max="9216" width="11" style="28"/>
    <col min="9217" max="9217" width="2.7109375" style="28" customWidth="1"/>
    <col min="9218" max="9218" width="10.28515625" style="28" customWidth="1"/>
    <col min="9219" max="9219" width="18.5703125" style="28" customWidth="1"/>
    <col min="9220" max="9220" width="111.28515625" style="28" customWidth="1"/>
    <col min="9221" max="9221" width="11.7109375" style="28" bestFit="1" customWidth="1"/>
    <col min="9222" max="9222" width="17.28515625" style="28" bestFit="1" customWidth="1"/>
    <col min="9223" max="9223" width="23.42578125" style="28" customWidth="1"/>
    <col min="9224" max="9224" width="28.5703125" style="28" bestFit="1" customWidth="1"/>
    <col min="9225" max="9225" width="30.5703125" style="28" customWidth="1"/>
    <col min="9226" max="9226" width="35.28515625" style="28" customWidth="1"/>
    <col min="9227" max="9227" width="7.7109375" style="28" customWidth="1"/>
    <col min="9228" max="9228" width="25" style="28" customWidth="1"/>
    <col min="9229" max="9229" width="32.42578125" style="28" customWidth="1"/>
    <col min="9230" max="9230" width="31.7109375" style="28" customWidth="1"/>
    <col min="9231" max="9231" width="28.28515625" style="28" customWidth="1"/>
    <col min="9232" max="9232" width="24.140625" style="28" customWidth="1"/>
    <col min="9233" max="9233" width="14" style="28" bestFit="1" customWidth="1"/>
    <col min="9234" max="9234" width="12" style="28" bestFit="1" customWidth="1"/>
    <col min="9235" max="9235" width="17.7109375" style="28" bestFit="1" customWidth="1"/>
    <col min="9236" max="9472" width="11" style="28"/>
    <col min="9473" max="9473" width="2.7109375" style="28" customWidth="1"/>
    <col min="9474" max="9474" width="10.28515625" style="28" customWidth="1"/>
    <col min="9475" max="9475" width="18.5703125" style="28" customWidth="1"/>
    <col min="9476" max="9476" width="111.28515625" style="28" customWidth="1"/>
    <col min="9477" max="9477" width="11.7109375" style="28" bestFit="1" customWidth="1"/>
    <col min="9478" max="9478" width="17.28515625" style="28" bestFit="1" customWidth="1"/>
    <col min="9479" max="9479" width="23.42578125" style="28" customWidth="1"/>
    <col min="9480" max="9480" width="28.5703125" style="28" bestFit="1" customWidth="1"/>
    <col min="9481" max="9481" width="30.5703125" style="28" customWidth="1"/>
    <col min="9482" max="9482" width="35.28515625" style="28" customWidth="1"/>
    <col min="9483" max="9483" width="7.7109375" style="28" customWidth="1"/>
    <col min="9484" max="9484" width="25" style="28" customWidth="1"/>
    <col min="9485" max="9485" width="32.42578125" style="28" customWidth="1"/>
    <col min="9486" max="9486" width="31.7109375" style="28" customWidth="1"/>
    <col min="9487" max="9487" width="28.28515625" style="28" customWidth="1"/>
    <col min="9488" max="9488" width="24.140625" style="28" customWidth="1"/>
    <col min="9489" max="9489" width="14" style="28" bestFit="1" customWidth="1"/>
    <col min="9490" max="9490" width="12" style="28" bestFit="1" customWidth="1"/>
    <col min="9491" max="9491" width="17.7109375" style="28" bestFit="1" customWidth="1"/>
    <col min="9492" max="9728" width="11" style="28"/>
    <col min="9729" max="9729" width="2.7109375" style="28" customWidth="1"/>
    <col min="9730" max="9730" width="10.28515625" style="28" customWidth="1"/>
    <col min="9731" max="9731" width="18.5703125" style="28" customWidth="1"/>
    <col min="9732" max="9732" width="111.28515625" style="28" customWidth="1"/>
    <col min="9733" max="9733" width="11.7109375" style="28" bestFit="1" customWidth="1"/>
    <col min="9734" max="9734" width="17.28515625" style="28" bestFit="1" customWidth="1"/>
    <col min="9735" max="9735" width="23.42578125" style="28" customWidth="1"/>
    <col min="9736" max="9736" width="28.5703125" style="28" bestFit="1" customWidth="1"/>
    <col min="9737" max="9737" width="30.5703125" style="28" customWidth="1"/>
    <col min="9738" max="9738" width="35.28515625" style="28" customWidth="1"/>
    <col min="9739" max="9739" width="7.7109375" style="28" customWidth="1"/>
    <col min="9740" max="9740" width="25" style="28" customWidth="1"/>
    <col min="9741" max="9741" width="32.42578125" style="28" customWidth="1"/>
    <col min="9742" max="9742" width="31.7109375" style="28" customWidth="1"/>
    <col min="9743" max="9743" width="28.28515625" style="28" customWidth="1"/>
    <col min="9744" max="9744" width="24.140625" style="28" customWidth="1"/>
    <col min="9745" max="9745" width="14" style="28" bestFit="1" customWidth="1"/>
    <col min="9746" max="9746" width="12" style="28" bestFit="1" customWidth="1"/>
    <col min="9747" max="9747" width="17.7109375" style="28" bestFit="1" customWidth="1"/>
    <col min="9748" max="9984" width="11" style="28"/>
    <col min="9985" max="9985" width="2.7109375" style="28" customWidth="1"/>
    <col min="9986" max="9986" width="10.28515625" style="28" customWidth="1"/>
    <col min="9987" max="9987" width="18.5703125" style="28" customWidth="1"/>
    <col min="9988" max="9988" width="111.28515625" style="28" customWidth="1"/>
    <col min="9989" max="9989" width="11.7109375" style="28" bestFit="1" customWidth="1"/>
    <col min="9990" max="9990" width="17.28515625" style="28" bestFit="1" customWidth="1"/>
    <col min="9991" max="9991" width="23.42578125" style="28" customWidth="1"/>
    <col min="9992" max="9992" width="28.5703125" style="28" bestFit="1" customWidth="1"/>
    <col min="9993" max="9993" width="30.5703125" style="28" customWidth="1"/>
    <col min="9994" max="9994" width="35.28515625" style="28" customWidth="1"/>
    <col min="9995" max="9995" width="7.7109375" style="28" customWidth="1"/>
    <col min="9996" max="9996" width="25" style="28" customWidth="1"/>
    <col min="9997" max="9997" width="32.42578125" style="28" customWidth="1"/>
    <col min="9998" max="9998" width="31.7109375" style="28" customWidth="1"/>
    <col min="9999" max="9999" width="28.28515625" style="28" customWidth="1"/>
    <col min="10000" max="10000" width="24.140625" style="28" customWidth="1"/>
    <col min="10001" max="10001" width="14" style="28" bestFit="1" customWidth="1"/>
    <col min="10002" max="10002" width="12" style="28" bestFit="1" customWidth="1"/>
    <col min="10003" max="10003" width="17.7109375" style="28" bestFit="1" customWidth="1"/>
    <col min="10004" max="10240" width="11" style="28"/>
    <col min="10241" max="10241" width="2.7109375" style="28" customWidth="1"/>
    <col min="10242" max="10242" width="10.28515625" style="28" customWidth="1"/>
    <col min="10243" max="10243" width="18.5703125" style="28" customWidth="1"/>
    <col min="10244" max="10244" width="111.28515625" style="28" customWidth="1"/>
    <col min="10245" max="10245" width="11.7109375" style="28" bestFit="1" customWidth="1"/>
    <col min="10246" max="10246" width="17.28515625" style="28" bestFit="1" customWidth="1"/>
    <col min="10247" max="10247" width="23.42578125" style="28" customWidth="1"/>
    <col min="10248" max="10248" width="28.5703125" style="28" bestFit="1" customWidth="1"/>
    <col min="10249" max="10249" width="30.5703125" style="28" customWidth="1"/>
    <col min="10250" max="10250" width="35.28515625" style="28" customWidth="1"/>
    <col min="10251" max="10251" width="7.7109375" style="28" customWidth="1"/>
    <col min="10252" max="10252" width="25" style="28" customWidth="1"/>
    <col min="10253" max="10253" width="32.42578125" style="28" customWidth="1"/>
    <col min="10254" max="10254" width="31.7109375" style="28" customWidth="1"/>
    <col min="10255" max="10255" width="28.28515625" style="28" customWidth="1"/>
    <col min="10256" max="10256" width="24.140625" style="28" customWidth="1"/>
    <col min="10257" max="10257" width="14" style="28" bestFit="1" customWidth="1"/>
    <col min="10258" max="10258" width="12" style="28" bestFit="1" customWidth="1"/>
    <col min="10259" max="10259" width="17.7109375" style="28" bestFit="1" customWidth="1"/>
    <col min="10260" max="10496" width="11" style="28"/>
    <col min="10497" max="10497" width="2.7109375" style="28" customWidth="1"/>
    <col min="10498" max="10498" width="10.28515625" style="28" customWidth="1"/>
    <col min="10499" max="10499" width="18.5703125" style="28" customWidth="1"/>
    <col min="10500" max="10500" width="111.28515625" style="28" customWidth="1"/>
    <col min="10501" max="10501" width="11.7109375" style="28" bestFit="1" customWidth="1"/>
    <col min="10502" max="10502" width="17.28515625" style="28" bestFit="1" customWidth="1"/>
    <col min="10503" max="10503" width="23.42578125" style="28" customWidth="1"/>
    <col min="10504" max="10504" width="28.5703125" style="28" bestFit="1" customWidth="1"/>
    <col min="10505" max="10505" width="30.5703125" style="28" customWidth="1"/>
    <col min="10506" max="10506" width="35.28515625" style="28" customWidth="1"/>
    <col min="10507" max="10507" width="7.7109375" style="28" customWidth="1"/>
    <col min="10508" max="10508" width="25" style="28" customWidth="1"/>
    <col min="10509" max="10509" width="32.42578125" style="28" customWidth="1"/>
    <col min="10510" max="10510" width="31.7109375" style="28" customWidth="1"/>
    <col min="10511" max="10511" width="28.28515625" style="28" customWidth="1"/>
    <col min="10512" max="10512" width="24.140625" style="28" customWidth="1"/>
    <col min="10513" max="10513" width="14" style="28" bestFit="1" customWidth="1"/>
    <col min="10514" max="10514" width="12" style="28" bestFit="1" customWidth="1"/>
    <col min="10515" max="10515" width="17.7109375" style="28" bestFit="1" customWidth="1"/>
    <col min="10516" max="10752" width="11" style="28"/>
    <col min="10753" max="10753" width="2.7109375" style="28" customWidth="1"/>
    <col min="10754" max="10754" width="10.28515625" style="28" customWidth="1"/>
    <col min="10755" max="10755" width="18.5703125" style="28" customWidth="1"/>
    <col min="10756" max="10756" width="111.28515625" style="28" customWidth="1"/>
    <col min="10757" max="10757" width="11.7109375" style="28" bestFit="1" customWidth="1"/>
    <col min="10758" max="10758" width="17.28515625" style="28" bestFit="1" customWidth="1"/>
    <col min="10759" max="10759" width="23.42578125" style="28" customWidth="1"/>
    <col min="10760" max="10760" width="28.5703125" style="28" bestFit="1" customWidth="1"/>
    <col min="10761" max="10761" width="30.5703125" style="28" customWidth="1"/>
    <col min="10762" max="10762" width="35.28515625" style="28" customWidth="1"/>
    <col min="10763" max="10763" width="7.7109375" style="28" customWidth="1"/>
    <col min="10764" max="10764" width="25" style="28" customWidth="1"/>
    <col min="10765" max="10765" width="32.42578125" style="28" customWidth="1"/>
    <col min="10766" max="10766" width="31.7109375" style="28" customWidth="1"/>
    <col min="10767" max="10767" width="28.28515625" style="28" customWidth="1"/>
    <col min="10768" max="10768" width="24.140625" style="28" customWidth="1"/>
    <col min="10769" max="10769" width="14" style="28" bestFit="1" customWidth="1"/>
    <col min="10770" max="10770" width="12" style="28" bestFit="1" customWidth="1"/>
    <col min="10771" max="10771" width="17.7109375" style="28" bestFit="1" customWidth="1"/>
    <col min="10772" max="11008" width="11" style="28"/>
    <col min="11009" max="11009" width="2.7109375" style="28" customWidth="1"/>
    <col min="11010" max="11010" width="10.28515625" style="28" customWidth="1"/>
    <col min="11011" max="11011" width="18.5703125" style="28" customWidth="1"/>
    <col min="11012" max="11012" width="111.28515625" style="28" customWidth="1"/>
    <col min="11013" max="11013" width="11.7109375" style="28" bestFit="1" customWidth="1"/>
    <col min="11014" max="11014" width="17.28515625" style="28" bestFit="1" customWidth="1"/>
    <col min="11015" max="11015" width="23.42578125" style="28" customWidth="1"/>
    <col min="11016" max="11016" width="28.5703125" style="28" bestFit="1" customWidth="1"/>
    <col min="11017" max="11017" width="30.5703125" style="28" customWidth="1"/>
    <col min="11018" max="11018" width="35.28515625" style="28" customWidth="1"/>
    <col min="11019" max="11019" width="7.7109375" style="28" customWidth="1"/>
    <col min="11020" max="11020" width="25" style="28" customWidth="1"/>
    <col min="11021" max="11021" width="32.42578125" style="28" customWidth="1"/>
    <col min="11022" max="11022" width="31.7109375" style="28" customWidth="1"/>
    <col min="11023" max="11023" width="28.28515625" style="28" customWidth="1"/>
    <col min="11024" max="11024" width="24.140625" style="28" customWidth="1"/>
    <col min="11025" max="11025" width="14" style="28" bestFit="1" customWidth="1"/>
    <col min="11026" max="11026" width="12" style="28" bestFit="1" customWidth="1"/>
    <col min="11027" max="11027" width="17.7109375" style="28" bestFit="1" customWidth="1"/>
    <col min="11028" max="11264" width="11" style="28"/>
    <col min="11265" max="11265" width="2.7109375" style="28" customWidth="1"/>
    <col min="11266" max="11266" width="10.28515625" style="28" customWidth="1"/>
    <col min="11267" max="11267" width="18.5703125" style="28" customWidth="1"/>
    <col min="11268" max="11268" width="111.28515625" style="28" customWidth="1"/>
    <col min="11269" max="11269" width="11.7109375" style="28" bestFit="1" customWidth="1"/>
    <col min="11270" max="11270" width="17.28515625" style="28" bestFit="1" customWidth="1"/>
    <col min="11271" max="11271" width="23.42578125" style="28" customWidth="1"/>
    <col min="11272" max="11272" width="28.5703125" style="28" bestFit="1" customWidth="1"/>
    <col min="11273" max="11273" width="30.5703125" style="28" customWidth="1"/>
    <col min="11274" max="11274" width="35.28515625" style="28" customWidth="1"/>
    <col min="11275" max="11275" width="7.7109375" style="28" customWidth="1"/>
    <col min="11276" max="11276" width="25" style="28" customWidth="1"/>
    <col min="11277" max="11277" width="32.42578125" style="28" customWidth="1"/>
    <col min="11278" max="11278" width="31.7109375" style="28" customWidth="1"/>
    <col min="11279" max="11279" width="28.28515625" style="28" customWidth="1"/>
    <col min="11280" max="11280" width="24.140625" style="28" customWidth="1"/>
    <col min="11281" max="11281" width="14" style="28" bestFit="1" customWidth="1"/>
    <col min="11282" max="11282" width="12" style="28" bestFit="1" customWidth="1"/>
    <col min="11283" max="11283" width="17.7109375" style="28" bestFit="1" customWidth="1"/>
    <col min="11284" max="11520" width="11" style="28"/>
    <col min="11521" max="11521" width="2.7109375" style="28" customWidth="1"/>
    <col min="11522" max="11522" width="10.28515625" style="28" customWidth="1"/>
    <col min="11523" max="11523" width="18.5703125" style="28" customWidth="1"/>
    <col min="11524" max="11524" width="111.28515625" style="28" customWidth="1"/>
    <col min="11525" max="11525" width="11.7109375" style="28" bestFit="1" customWidth="1"/>
    <col min="11526" max="11526" width="17.28515625" style="28" bestFit="1" customWidth="1"/>
    <col min="11527" max="11527" width="23.42578125" style="28" customWidth="1"/>
    <col min="11528" max="11528" width="28.5703125" style="28" bestFit="1" customWidth="1"/>
    <col min="11529" max="11529" width="30.5703125" style="28" customWidth="1"/>
    <col min="11530" max="11530" width="35.28515625" style="28" customWidth="1"/>
    <col min="11531" max="11531" width="7.7109375" style="28" customWidth="1"/>
    <col min="11532" max="11532" width="25" style="28" customWidth="1"/>
    <col min="11533" max="11533" width="32.42578125" style="28" customWidth="1"/>
    <col min="11534" max="11534" width="31.7109375" style="28" customWidth="1"/>
    <col min="11535" max="11535" width="28.28515625" style="28" customWidth="1"/>
    <col min="11536" max="11536" width="24.140625" style="28" customWidth="1"/>
    <col min="11537" max="11537" width="14" style="28" bestFit="1" customWidth="1"/>
    <col min="11538" max="11538" width="12" style="28" bestFit="1" customWidth="1"/>
    <col min="11539" max="11539" width="17.7109375" style="28" bestFit="1" customWidth="1"/>
    <col min="11540" max="11776" width="11" style="28"/>
    <col min="11777" max="11777" width="2.7109375" style="28" customWidth="1"/>
    <col min="11778" max="11778" width="10.28515625" style="28" customWidth="1"/>
    <col min="11779" max="11779" width="18.5703125" style="28" customWidth="1"/>
    <col min="11780" max="11780" width="111.28515625" style="28" customWidth="1"/>
    <col min="11781" max="11781" width="11.7109375" style="28" bestFit="1" customWidth="1"/>
    <col min="11782" max="11782" width="17.28515625" style="28" bestFit="1" customWidth="1"/>
    <col min="11783" max="11783" width="23.42578125" style="28" customWidth="1"/>
    <col min="11784" max="11784" width="28.5703125" style="28" bestFit="1" customWidth="1"/>
    <col min="11785" max="11785" width="30.5703125" style="28" customWidth="1"/>
    <col min="11786" max="11786" width="35.28515625" style="28" customWidth="1"/>
    <col min="11787" max="11787" width="7.7109375" style="28" customWidth="1"/>
    <col min="11788" max="11788" width="25" style="28" customWidth="1"/>
    <col min="11789" max="11789" width="32.42578125" style="28" customWidth="1"/>
    <col min="11790" max="11790" width="31.7109375" style="28" customWidth="1"/>
    <col min="11791" max="11791" width="28.28515625" style="28" customWidth="1"/>
    <col min="11792" max="11792" width="24.140625" style="28" customWidth="1"/>
    <col min="11793" max="11793" width="14" style="28" bestFit="1" customWidth="1"/>
    <col min="11794" max="11794" width="12" style="28" bestFit="1" customWidth="1"/>
    <col min="11795" max="11795" width="17.7109375" style="28" bestFit="1" customWidth="1"/>
    <col min="11796" max="12032" width="11" style="28"/>
    <col min="12033" max="12033" width="2.7109375" style="28" customWidth="1"/>
    <col min="12034" max="12034" width="10.28515625" style="28" customWidth="1"/>
    <col min="12035" max="12035" width="18.5703125" style="28" customWidth="1"/>
    <col min="12036" max="12036" width="111.28515625" style="28" customWidth="1"/>
    <col min="12037" max="12037" width="11.7109375" style="28" bestFit="1" customWidth="1"/>
    <col min="12038" max="12038" width="17.28515625" style="28" bestFit="1" customWidth="1"/>
    <col min="12039" max="12039" width="23.42578125" style="28" customWidth="1"/>
    <col min="12040" max="12040" width="28.5703125" style="28" bestFit="1" customWidth="1"/>
    <col min="12041" max="12041" width="30.5703125" style="28" customWidth="1"/>
    <col min="12042" max="12042" width="35.28515625" style="28" customWidth="1"/>
    <col min="12043" max="12043" width="7.7109375" style="28" customWidth="1"/>
    <col min="12044" max="12044" width="25" style="28" customWidth="1"/>
    <col min="12045" max="12045" width="32.42578125" style="28" customWidth="1"/>
    <col min="12046" max="12046" width="31.7109375" style="28" customWidth="1"/>
    <col min="12047" max="12047" width="28.28515625" style="28" customWidth="1"/>
    <col min="12048" max="12048" width="24.140625" style="28" customWidth="1"/>
    <col min="12049" max="12049" width="14" style="28" bestFit="1" customWidth="1"/>
    <col min="12050" max="12050" width="12" style="28" bestFit="1" customWidth="1"/>
    <col min="12051" max="12051" width="17.7109375" style="28" bestFit="1" customWidth="1"/>
    <col min="12052" max="12288" width="11" style="28"/>
    <col min="12289" max="12289" width="2.7109375" style="28" customWidth="1"/>
    <col min="12290" max="12290" width="10.28515625" style="28" customWidth="1"/>
    <col min="12291" max="12291" width="18.5703125" style="28" customWidth="1"/>
    <col min="12292" max="12292" width="111.28515625" style="28" customWidth="1"/>
    <col min="12293" max="12293" width="11.7109375" style="28" bestFit="1" customWidth="1"/>
    <col min="12294" max="12294" width="17.28515625" style="28" bestFit="1" customWidth="1"/>
    <col min="12295" max="12295" width="23.42578125" style="28" customWidth="1"/>
    <col min="12296" max="12296" width="28.5703125" style="28" bestFit="1" customWidth="1"/>
    <col min="12297" max="12297" width="30.5703125" style="28" customWidth="1"/>
    <col min="12298" max="12298" width="35.28515625" style="28" customWidth="1"/>
    <col min="12299" max="12299" width="7.7109375" style="28" customWidth="1"/>
    <col min="12300" max="12300" width="25" style="28" customWidth="1"/>
    <col min="12301" max="12301" width="32.42578125" style="28" customWidth="1"/>
    <col min="12302" max="12302" width="31.7109375" style="28" customWidth="1"/>
    <col min="12303" max="12303" width="28.28515625" style="28" customWidth="1"/>
    <col min="12304" max="12304" width="24.140625" style="28" customWidth="1"/>
    <col min="12305" max="12305" width="14" style="28" bestFit="1" customWidth="1"/>
    <col min="12306" max="12306" width="12" style="28" bestFit="1" customWidth="1"/>
    <col min="12307" max="12307" width="17.7109375" style="28" bestFit="1" customWidth="1"/>
    <col min="12308" max="12544" width="11" style="28"/>
    <col min="12545" max="12545" width="2.7109375" style="28" customWidth="1"/>
    <col min="12546" max="12546" width="10.28515625" style="28" customWidth="1"/>
    <col min="12547" max="12547" width="18.5703125" style="28" customWidth="1"/>
    <col min="12548" max="12548" width="111.28515625" style="28" customWidth="1"/>
    <col min="12549" max="12549" width="11.7109375" style="28" bestFit="1" customWidth="1"/>
    <col min="12550" max="12550" width="17.28515625" style="28" bestFit="1" customWidth="1"/>
    <col min="12551" max="12551" width="23.42578125" style="28" customWidth="1"/>
    <col min="12552" max="12552" width="28.5703125" style="28" bestFit="1" customWidth="1"/>
    <col min="12553" max="12553" width="30.5703125" style="28" customWidth="1"/>
    <col min="12554" max="12554" width="35.28515625" style="28" customWidth="1"/>
    <col min="12555" max="12555" width="7.7109375" style="28" customWidth="1"/>
    <col min="12556" max="12556" width="25" style="28" customWidth="1"/>
    <col min="12557" max="12557" width="32.42578125" style="28" customWidth="1"/>
    <col min="12558" max="12558" width="31.7109375" style="28" customWidth="1"/>
    <col min="12559" max="12559" width="28.28515625" style="28" customWidth="1"/>
    <col min="12560" max="12560" width="24.140625" style="28" customWidth="1"/>
    <col min="12561" max="12561" width="14" style="28" bestFit="1" customWidth="1"/>
    <col min="12562" max="12562" width="12" style="28" bestFit="1" customWidth="1"/>
    <col min="12563" max="12563" width="17.7109375" style="28" bestFit="1" customWidth="1"/>
    <col min="12564" max="12800" width="11" style="28"/>
    <col min="12801" max="12801" width="2.7109375" style="28" customWidth="1"/>
    <col min="12802" max="12802" width="10.28515625" style="28" customWidth="1"/>
    <col min="12803" max="12803" width="18.5703125" style="28" customWidth="1"/>
    <col min="12804" max="12804" width="111.28515625" style="28" customWidth="1"/>
    <col min="12805" max="12805" width="11.7109375" style="28" bestFit="1" customWidth="1"/>
    <col min="12806" max="12806" width="17.28515625" style="28" bestFit="1" customWidth="1"/>
    <col min="12807" max="12807" width="23.42578125" style="28" customWidth="1"/>
    <col min="12808" max="12808" width="28.5703125" style="28" bestFit="1" customWidth="1"/>
    <col min="12809" max="12809" width="30.5703125" style="28" customWidth="1"/>
    <col min="12810" max="12810" width="35.28515625" style="28" customWidth="1"/>
    <col min="12811" max="12811" width="7.7109375" style="28" customWidth="1"/>
    <col min="12812" max="12812" width="25" style="28" customWidth="1"/>
    <col min="12813" max="12813" width="32.42578125" style="28" customWidth="1"/>
    <col min="12814" max="12814" width="31.7109375" style="28" customWidth="1"/>
    <col min="12815" max="12815" width="28.28515625" style="28" customWidth="1"/>
    <col min="12816" max="12816" width="24.140625" style="28" customWidth="1"/>
    <col min="12817" max="12817" width="14" style="28" bestFit="1" customWidth="1"/>
    <col min="12818" max="12818" width="12" style="28" bestFit="1" customWidth="1"/>
    <col min="12819" max="12819" width="17.7109375" style="28" bestFit="1" customWidth="1"/>
    <col min="12820" max="13056" width="11" style="28"/>
    <col min="13057" max="13057" width="2.7109375" style="28" customWidth="1"/>
    <col min="13058" max="13058" width="10.28515625" style="28" customWidth="1"/>
    <col min="13059" max="13059" width="18.5703125" style="28" customWidth="1"/>
    <col min="13060" max="13060" width="111.28515625" style="28" customWidth="1"/>
    <col min="13061" max="13061" width="11.7109375" style="28" bestFit="1" customWidth="1"/>
    <col min="13062" max="13062" width="17.28515625" style="28" bestFit="1" customWidth="1"/>
    <col min="13063" max="13063" width="23.42578125" style="28" customWidth="1"/>
    <col min="13064" max="13064" width="28.5703125" style="28" bestFit="1" customWidth="1"/>
    <col min="13065" max="13065" width="30.5703125" style="28" customWidth="1"/>
    <col min="13066" max="13066" width="35.28515625" style="28" customWidth="1"/>
    <col min="13067" max="13067" width="7.7109375" style="28" customWidth="1"/>
    <col min="13068" max="13068" width="25" style="28" customWidth="1"/>
    <col min="13069" max="13069" width="32.42578125" style="28" customWidth="1"/>
    <col min="13070" max="13070" width="31.7109375" style="28" customWidth="1"/>
    <col min="13071" max="13071" width="28.28515625" style="28" customWidth="1"/>
    <col min="13072" max="13072" width="24.140625" style="28" customWidth="1"/>
    <col min="13073" max="13073" width="14" style="28" bestFit="1" customWidth="1"/>
    <col min="13074" max="13074" width="12" style="28" bestFit="1" customWidth="1"/>
    <col min="13075" max="13075" width="17.7109375" style="28" bestFit="1" customWidth="1"/>
    <col min="13076" max="13312" width="11" style="28"/>
    <col min="13313" max="13313" width="2.7109375" style="28" customWidth="1"/>
    <col min="13314" max="13314" width="10.28515625" style="28" customWidth="1"/>
    <col min="13315" max="13315" width="18.5703125" style="28" customWidth="1"/>
    <col min="13316" max="13316" width="111.28515625" style="28" customWidth="1"/>
    <col min="13317" max="13317" width="11.7109375" style="28" bestFit="1" customWidth="1"/>
    <col min="13318" max="13318" width="17.28515625" style="28" bestFit="1" customWidth="1"/>
    <col min="13319" max="13319" width="23.42578125" style="28" customWidth="1"/>
    <col min="13320" max="13320" width="28.5703125" style="28" bestFit="1" customWidth="1"/>
    <col min="13321" max="13321" width="30.5703125" style="28" customWidth="1"/>
    <col min="13322" max="13322" width="35.28515625" style="28" customWidth="1"/>
    <col min="13323" max="13323" width="7.7109375" style="28" customWidth="1"/>
    <col min="13324" max="13324" width="25" style="28" customWidth="1"/>
    <col min="13325" max="13325" width="32.42578125" style="28" customWidth="1"/>
    <col min="13326" max="13326" width="31.7109375" style="28" customWidth="1"/>
    <col min="13327" max="13327" width="28.28515625" style="28" customWidth="1"/>
    <col min="13328" max="13328" width="24.140625" style="28" customWidth="1"/>
    <col min="13329" max="13329" width="14" style="28" bestFit="1" customWidth="1"/>
    <col min="13330" max="13330" width="12" style="28" bestFit="1" customWidth="1"/>
    <col min="13331" max="13331" width="17.7109375" style="28" bestFit="1" customWidth="1"/>
    <col min="13332" max="13568" width="11" style="28"/>
    <col min="13569" max="13569" width="2.7109375" style="28" customWidth="1"/>
    <col min="13570" max="13570" width="10.28515625" style="28" customWidth="1"/>
    <col min="13571" max="13571" width="18.5703125" style="28" customWidth="1"/>
    <col min="13572" max="13572" width="111.28515625" style="28" customWidth="1"/>
    <col min="13573" max="13573" width="11.7109375" style="28" bestFit="1" customWidth="1"/>
    <col min="13574" max="13574" width="17.28515625" style="28" bestFit="1" customWidth="1"/>
    <col min="13575" max="13575" width="23.42578125" style="28" customWidth="1"/>
    <col min="13576" max="13576" width="28.5703125" style="28" bestFit="1" customWidth="1"/>
    <col min="13577" max="13577" width="30.5703125" style="28" customWidth="1"/>
    <col min="13578" max="13578" width="35.28515625" style="28" customWidth="1"/>
    <col min="13579" max="13579" width="7.7109375" style="28" customWidth="1"/>
    <col min="13580" max="13580" width="25" style="28" customWidth="1"/>
    <col min="13581" max="13581" width="32.42578125" style="28" customWidth="1"/>
    <col min="13582" max="13582" width="31.7109375" style="28" customWidth="1"/>
    <col min="13583" max="13583" width="28.28515625" style="28" customWidth="1"/>
    <col min="13584" max="13584" width="24.140625" style="28" customWidth="1"/>
    <col min="13585" max="13585" width="14" style="28" bestFit="1" customWidth="1"/>
    <col min="13586" max="13586" width="12" style="28" bestFit="1" customWidth="1"/>
    <col min="13587" max="13587" width="17.7109375" style="28" bestFit="1" customWidth="1"/>
    <col min="13588" max="13824" width="11" style="28"/>
    <col min="13825" max="13825" width="2.7109375" style="28" customWidth="1"/>
    <col min="13826" max="13826" width="10.28515625" style="28" customWidth="1"/>
    <col min="13827" max="13827" width="18.5703125" style="28" customWidth="1"/>
    <col min="13828" max="13828" width="111.28515625" style="28" customWidth="1"/>
    <col min="13829" max="13829" width="11.7109375" style="28" bestFit="1" customWidth="1"/>
    <col min="13830" max="13830" width="17.28515625" style="28" bestFit="1" customWidth="1"/>
    <col min="13831" max="13831" width="23.42578125" style="28" customWidth="1"/>
    <col min="13832" max="13832" width="28.5703125" style="28" bestFit="1" customWidth="1"/>
    <col min="13833" max="13833" width="30.5703125" style="28" customWidth="1"/>
    <col min="13834" max="13834" width="35.28515625" style="28" customWidth="1"/>
    <col min="13835" max="13835" width="7.7109375" style="28" customWidth="1"/>
    <col min="13836" max="13836" width="25" style="28" customWidth="1"/>
    <col min="13837" max="13837" width="32.42578125" style="28" customWidth="1"/>
    <col min="13838" max="13838" width="31.7109375" style="28" customWidth="1"/>
    <col min="13839" max="13839" width="28.28515625" style="28" customWidth="1"/>
    <col min="13840" max="13840" width="24.140625" style="28" customWidth="1"/>
    <col min="13841" max="13841" width="14" style="28" bestFit="1" customWidth="1"/>
    <col min="13842" max="13842" width="12" style="28" bestFit="1" customWidth="1"/>
    <col min="13843" max="13843" width="17.7109375" style="28" bestFit="1" customWidth="1"/>
    <col min="13844" max="14080" width="11" style="28"/>
    <col min="14081" max="14081" width="2.7109375" style="28" customWidth="1"/>
    <col min="14082" max="14082" width="10.28515625" style="28" customWidth="1"/>
    <col min="14083" max="14083" width="18.5703125" style="28" customWidth="1"/>
    <col min="14084" max="14084" width="111.28515625" style="28" customWidth="1"/>
    <col min="14085" max="14085" width="11.7109375" style="28" bestFit="1" customWidth="1"/>
    <col min="14086" max="14086" width="17.28515625" style="28" bestFit="1" customWidth="1"/>
    <col min="14087" max="14087" width="23.42578125" style="28" customWidth="1"/>
    <col min="14088" max="14088" width="28.5703125" style="28" bestFit="1" customWidth="1"/>
    <col min="14089" max="14089" width="30.5703125" style="28" customWidth="1"/>
    <col min="14090" max="14090" width="35.28515625" style="28" customWidth="1"/>
    <col min="14091" max="14091" width="7.7109375" style="28" customWidth="1"/>
    <col min="14092" max="14092" width="25" style="28" customWidth="1"/>
    <col min="14093" max="14093" width="32.42578125" style="28" customWidth="1"/>
    <col min="14094" max="14094" width="31.7109375" style="28" customWidth="1"/>
    <col min="14095" max="14095" width="28.28515625" style="28" customWidth="1"/>
    <col min="14096" max="14096" width="24.140625" style="28" customWidth="1"/>
    <col min="14097" max="14097" width="14" style="28" bestFit="1" customWidth="1"/>
    <col min="14098" max="14098" width="12" style="28" bestFit="1" customWidth="1"/>
    <col min="14099" max="14099" width="17.7109375" style="28" bestFit="1" customWidth="1"/>
    <col min="14100" max="14336" width="11" style="28"/>
    <col min="14337" max="14337" width="2.7109375" style="28" customWidth="1"/>
    <col min="14338" max="14338" width="10.28515625" style="28" customWidth="1"/>
    <col min="14339" max="14339" width="18.5703125" style="28" customWidth="1"/>
    <col min="14340" max="14340" width="111.28515625" style="28" customWidth="1"/>
    <col min="14341" max="14341" width="11.7109375" style="28" bestFit="1" customWidth="1"/>
    <col min="14342" max="14342" width="17.28515625" style="28" bestFit="1" customWidth="1"/>
    <col min="14343" max="14343" width="23.42578125" style="28" customWidth="1"/>
    <col min="14344" max="14344" width="28.5703125" style="28" bestFit="1" customWidth="1"/>
    <col min="14345" max="14345" width="30.5703125" style="28" customWidth="1"/>
    <col min="14346" max="14346" width="35.28515625" style="28" customWidth="1"/>
    <col min="14347" max="14347" width="7.7109375" style="28" customWidth="1"/>
    <col min="14348" max="14348" width="25" style="28" customWidth="1"/>
    <col min="14349" max="14349" width="32.42578125" style="28" customWidth="1"/>
    <col min="14350" max="14350" width="31.7109375" style="28" customWidth="1"/>
    <col min="14351" max="14351" width="28.28515625" style="28" customWidth="1"/>
    <col min="14352" max="14352" width="24.140625" style="28" customWidth="1"/>
    <col min="14353" max="14353" width="14" style="28" bestFit="1" customWidth="1"/>
    <col min="14354" max="14354" width="12" style="28" bestFit="1" customWidth="1"/>
    <col min="14355" max="14355" width="17.7109375" style="28" bestFit="1" customWidth="1"/>
    <col min="14356" max="14592" width="11" style="28"/>
    <col min="14593" max="14593" width="2.7109375" style="28" customWidth="1"/>
    <col min="14594" max="14594" width="10.28515625" style="28" customWidth="1"/>
    <col min="14595" max="14595" width="18.5703125" style="28" customWidth="1"/>
    <col min="14596" max="14596" width="111.28515625" style="28" customWidth="1"/>
    <col min="14597" max="14597" width="11.7109375" style="28" bestFit="1" customWidth="1"/>
    <col min="14598" max="14598" width="17.28515625" style="28" bestFit="1" customWidth="1"/>
    <col min="14599" max="14599" width="23.42578125" style="28" customWidth="1"/>
    <col min="14600" max="14600" width="28.5703125" style="28" bestFit="1" customWidth="1"/>
    <col min="14601" max="14601" width="30.5703125" style="28" customWidth="1"/>
    <col min="14602" max="14602" width="35.28515625" style="28" customWidth="1"/>
    <col min="14603" max="14603" width="7.7109375" style="28" customWidth="1"/>
    <col min="14604" max="14604" width="25" style="28" customWidth="1"/>
    <col min="14605" max="14605" width="32.42578125" style="28" customWidth="1"/>
    <col min="14606" max="14606" width="31.7109375" style="28" customWidth="1"/>
    <col min="14607" max="14607" width="28.28515625" style="28" customWidth="1"/>
    <col min="14608" max="14608" width="24.140625" style="28" customWidth="1"/>
    <col min="14609" max="14609" width="14" style="28" bestFit="1" customWidth="1"/>
    <col min="14610" max="14610" width="12" style="28" bestFit="1" customWidth="1"/>
    <col min="14611" max="14611" width="17.7109375" style="28" bestFit="1" customWidth="1"/>
    <col min="14612" max="14848" width="11" style="28"/>
    <col min="14849" max="14849" width="2.7109375" style="28" customWidth="1"/>
    <col min="14850" max="14850" width="10.28515625" style="28" customWidth="1"/>
    <col min="14851" max="14851" width="18.5703125" style="28" customWidth="1"/>
    <col min="14852" max="14852" width="111.28515625" style="28" customWidth="1"/>
    <col min="14853" max="14853" width="11.7109375" style="28" bestFit="1" customWidth="1"/>
    <col min="14854" max="14854" width="17.28515625" style="28" bestFit="1" customWidth="1"/>
    <col min="14855" max="14855" width="23.42578125" style="28" customWidth="1"/>
    <col min="14856" max="14856" width="28.5703125" style="28" bestFit="1" customWidth="1"/>
    <col min="14857" max="14857" width="30.5703125" style="28" customWidth="1"/>
    <col min="14858" max="14858" width="35.28515625" style="28" customWidth="1"/>
    <col min="14859" max="14859" width="7.7109375" style="28" customWidth="1"/>
    <col min="14860" max="14860" width="25" style="28" customWidth="1"/>
    <col min="14861" max="14861" width="32.42578125" style="28" customWidth="1"/>
    <col min="14862" max="14862" width="31.7109375" style="28" customWidth="1"/>
    <col min="14863" max="14863" width="28.28515625" style="28" customWidth="1"/>
    <col min="14864" max="14864" width="24.140625" style="28" customWidth="1"/>
    <col min="14865" max="14865" width="14" style="28" bestFit="1" customWidth="1"/>
    <col min="14866" max="14866" width="12" style="28" bestFit="1" customWidth="1"/>
    <col min="14867" max="14867" width="17.7109375" style="28" bestFit="1" customWidth="1"/>
    <col min="14868" max="15104" width="11" style="28"/>
    <col min="15105" max="15105" width="2.7109375" style="28" customWidth="1"/>
    <col min="15106" max="15106" width="10.28515625" style="28" customWidth="1"/>
    <col min="15107" max="15107" width="18.5703125" style="28" customWidth="1"/>
    <col min="15108" max="15108" width="111.28515625" style="28" customWidth="1"/>
    <col min="15109" max="15109" width="11.7109375" style="28" bestFit="1" customWidth="1"/>
    <col min="15110" max="15110" width="17.28515625" style="28" bestFit="1" customWidth="1"/>
    <col min="15111" max="15111" width="23.42578125" style="28" customWidth="1"/>
    <col min="15112" max="15112" width="28.5703125" style="28" bestFit="1" customWidth="1"/>
    <col min="15113" max="15113" width="30.5703125" style="28" customWidth="1"/>
    <col min="15114" max="15114" width="35.28515625" style="28" customWidth="1"/>
    <col min="15115" max="15115" width="7.7109375" style="28" customWidth="1"/>
    <col min="15116" max="15116" width="25" style="28" customWidth="1"/>
    <col min="15117" max="15117" width="32.42578125" style="28" customWidth="1"/>
    <col min="15118" max="15118" width="31.7109375" style="28" customWidth="1"/>
    <col min="15119" max="15119" width="28.28515625" style="28" customWidth="1"/>
    <col min="15120" max="15120" width="24.140625" style="28" customWidth="1"/>
    <col min="15121" max="15121" width="14" style="28" bestFit="1" customWidth="1"/>
    <col min="15122" max="15122" width="12" style="28" bestFit="1" customWidth="1"/>
    <col min="15123" max="15123" width="17.7109375" style="28" bestFit="1" customWidth="1"/>
    <col min="15124" max="15360" width="11" style="28"/>
    <col min="15361" max="15361" width="2.7109375" style="28" customWidth="1"/>
    <col min="15362" max="15362" width="10.28515625" style="28" customWidth="1"/>
    <col min="15363" max="15363" width="18.5703125" style="28" customWidth="1"/>
    <col min="15364" max="15364" width="111.28515625" style="28" customWidth="1"/>
    <col min="15365" max="15365" width="11.7109375" style="28" bestFit="1" customWidth="1"/>
    <col min="15366" max="15366" width="17.28515625" style="28" bestFit="1" customWidth="1"/>
    <col min="15367" max="15367" width="23.42578125" style="28" customWidth="1"/>
    <col min="15368" max="15368" width="28.5703125" style="28" bestFit="1" customWidth="1"/>
    <col min="15369" max="15369" width="30.5703125" style="28" customWidth="1"/>
    <col min="15370" max="15370" width="35.28515625" style="28" customWidth="1"/>
    <col min="15371" max="15371" width="7.7109375" style="28" customWidth="1"/>
    <col min="15372" max="15372" width="25" style="28" customWidth="1"/>
    <col min="15373" max="15373" width="32.42578125" style="28" customWidth="1"/>
    <col min="15374" max="15374" width="31.7109375" style="28" customWidth="1"/>
    <col min="15375" max="15375" width="28.28515625" style="28" customWidth="1"/>
    <col min="15376" max="15376" width="24.140625" style="28" customWidth="1"/>
    <col min="15377" max="15377" width="14" style="28" bestFit="1" customWidth="1"/>
    <col min="15378" max="15378" width="12" style="28" bestFit="1" customWidth="1"/>
    <col min="15379" max="15379" width="17.7109375" style="28" bestFit="1" customWidth="1"/>
    <col min="15380" max="15616" width="11" style="28"/>
    <col min="15617" max="15617" width="2.7109375" style="28" customWidth="1"/>
    <col min="15618" max="15618" width="10.28515625" style="28" customWidth="1"/>
    <col min="15619" max="15619" width="18.5703125" style="28" customWidth="1"/>
    <col min="15620" max="15620" width="111.28515625" style="28" customWidth="1"/>
    <col min="15621" max="15621" width="11.7109375" style="28" bestFit="1" customWidth="1"/>
    <col min="15622" max="15622" width="17.28515625" style="28" bestFit="1" customWidth="1"/>
    <col min="15623" max="15623" width="23.42578125" style="28" customWidth="1"/>
    <col min="15624" max="15624" width="28.5703125" style="28" bestFit="1" customWidth="1"/>
    <col min="15625" max="15625" width="30.5703125" style="28" customWidth="1"/>
    <col min="15626" max="15626" width="35.28515625" style="28" customWidth="1"/>
    <col min="15627" max="15627" width="7.7109375" style="28" customWidth="1"/>
    <col min="15628" max="15628" width="25" style="28" customWidth="1"/>
    <col min="15629" max="15629" width="32.42578125" style="28" customWidth="1"/>
    <col min="15630" max="15630" width="31.7109375" style="28" customWidth="1"/>
    <col min="15631" max="15631" width="28.28515625" style="28" customWidth="1"/>
    <col min="15632" max="15632" width="24.140625" style="28" customWidth="1"/>
    <col min="15633" max="15633" width="14" style="28" bestFit="1" customWidth="1"/>
    <col min="15634" max="15634" width="12" style="28" bestFit="1" customWidth="1"/>
    <col min="15635" max="15635" width="17.7109375" style="28" bestFit="1" customWidth="1"/>
    <col min="15636" max="15872" width="11" style="28"/>
    <col min="15873" max="15873" width="2.7109375" style="28" customWidth="1"/>
    <col min="15874" max="15874" width="10.28515625" style="28" customWidth="1"/>
    <col min="15875" max="15875" width="18.5703125" style="28" customWidth="1"/>
    <col min="15876" max="15876" width="111.28515625" style="28" customWidth="1"/>
    <col min="15877" max="15877" width="11.7109375" style="28" bestFit="1" customWidth="1"/>
    <col min="15878" max="15878" width="17.28515625" style="28" bestFit="1" customWidth="1"/>
    <col min="15879" max="15879" width="23.42578125" style="28" customWidth="1"/>
    <col min="15880" max="15880" width="28.5703125" style="28" bestFit="1" customWidth="1"/>
    <col min="15881" max="15881" width="30.5703125" style="28" customWidth="1"/>
    <col min="15882" max="15882" width="35.28515625" style="28" customWidth="1"/>
    <col min="15883" max="15883" width="7.7109375" style="28" customWidth="1"/>
    <col min="15884" max="15884" width="25" style="28" customWidth="1"/>
    <col min="15885" max="15885" width="32.42578125" style="28" customWidth="1"/>
    <col min="15886" max="15886" width="31.7109375" style="28" customWidth="1"/>
    <col min="15887" max="15887" width="28.28515625" style="28" customWidth="1"/>
    <col min="15888" max="15888" width="24.140625" style="28" customWidth="1"/>
    <col min="15889" max="15889" width="14" style="28" bestFit="1" customWidth="1"/>
    <col min="15890" max="15890" width="12" style="28" bestFit="1" customWidth="1"/>
    <col min="15891" max="15891" width="17.7109375" style="28" bestFit="1" customWidth="1"/>
    <col min="15892" max="16128" width="11" style="28"/>
    <col min="16129" max="16129" width="2.7109375" style="28" customWidth="1"/>
    <col min="16130" max="16130" width="10.28515625" style="28" customWidth="1"/>
    <col min="16131" max="16131" width="18.5703125" style="28" customWidth="1"/>
    <col min="16132" max="16132" width="111.28515625" style="28" customWidth="1"/>
    <col min="16133" max="16133" width="11.7109375" style="28" bestFit="1" customWidth="1"/>
    <col min="16134" max="16134" width="17.28515625" style="28" bestFit="1" customWidth="1"/>
    <col min="16135" max="16135" width="23.42578125" style="28" customWidth="1"/>
    <col min="16136" max="16136" width="28.5703125" style="28" bestFit="1" customWidth="1"/>
    <col min="16137" max="16137" width="30.5703125" style="28" customWidth="1"/>
    <col min="16138" max="16138" width="35.28515625" style="28" customWidth="1"/>
    <col min="16139" max="16139" width="7.7109375" style="28" customWidth="1"/>
    <col min="16140" max="16140" width="25" style="28" customWidth="1"/>
    <col min="16141" max="16141" width="32.42578125" style="28" customWidth="1"/>
    <col min="16142" max="16142" width="31.7109375" style="28" customWidth="1"/>
    <col min="16143" max="16143" width="28.28515625" style="28" customWidth="1"/>
    <col min="16144" max="16144" width="24.140625" style="28" customWidth="1"/>
    <col min="16145" max="16145" width="14" style="28" bestFit="1" customWidth="1"/>
    <col min="16146" max="16146" width="12" style="28" bestFit="1" customWidth="1"/>
    <col min="16147" max="16147" width="17.7109375" style="28" bestFit="1" customWidth="1"/>
    <col min="16148" max="16384" width="11" style="28"/>
  </cols>
  <sheetData>
    <row r="1" spans="2:19" ht="15">
      <c r="B1" s="448"/>
      <c r="C1" s="449"/>
      <c r="D1" s="449"/>
      <c r="E1" s="455" t="s">
        <v>0</v>
      </c>
      <c r="F1" s="455"/>
      <c r="G1" s="455"/>
      <c r="H1" s="455"/>
      <c r="I1" s="455"/>
      <c r="J1" s="455"/>
      <c r="K1" s="455"/>
      <c r="L1" s="455"/>
      <c r="M1" s="456" t="s">
        <v>39</v>
      </c>
      <c r="N1" s="457"/>
      <c r="O1" s="458"/>
    </row>
    <row r="2" spans="2:19" ht="15">
      <c r="B2" s="450"/>
      <c r="C2" s="451"/>
      <c r="D2" s="452"/>
      <c r="E2" s="455" t="s">
        <v>2</v>
      </c>
      <c r="F2" s="455"/>
      <c r="G2" s="455"/>
      <c r="H2" s="455"/>
      <c r="I2" s="455"/>
      <c r="J2" s="455"/>
      <c r="K2" s="455"/>
      <c r="L2" s="455"/>
      <c r="M2" s="456" t="s">
        <v>3</v>
      </c>
      <c r="N2" s="457"/>
      <c r="O2" s="458"/>
    </row>
    <row r="3" spans="2:19" ht="61.5" customHeight="1">
      <c r="B3" s="453"/>
      <c r="C3" s="454"/>
      <c r="D3" s="454"/>
      <c r="E3" s="455" t="s">
        <v>73</v>
      </c>
      <c r="F3" s="455"/>
      <c r="G3" s="455"/>
      <c r="H3" s="455"/>
      <c r="I3" s="455"/>
      <c r="J3" s="455"/>
      <c r="K3" s="455"/>
      <c r="L3" s="455"/>
      <c r="M3" s="456" t="s">
        <v>40</v>
      </c>
      <c r="N3" s="457"/>
      <c r="O3" s="458"/>
    </row>
    <row r="4" spans="2:19" ht="61.5" customHeight="1">
      <c r="B4" s="452"/>
      <c r="C4" s="452"/>
      <c r="D4" s="452"/>
      <c r="E4" s="452"/>
      <c r="F4" s="452"/>
      <c r="G4" s="452"/>
      <c r="H4" s="452"/>
      <c r="I4" s="29"/>
      <c r="J4" s="29"/>
      <c r="K4" s="30"/>
      <c r="L4" s="29"/>
      <c r="M4" s="29"/>
      <c r="N4" s="303"/>
      <c r="O4" s="31"/>
    </row>
    <row r="5" spans="2:19" ht="30.6" customHeight="1">
      <c r="B5" s="445" t="s">
        <v>41</v>
      </c>
      <c r="C5" s="446"/>
      <c r="D5" s="447"/>
      <c r="E5" s="118">
        <v>1</v>
      </c>
      <c r="F5" s="459" t="s">
        <v>6</v>
      </c>
      <c r="G5" s="460"/>
      <c r="H5" s="120">
        <v>45148</v>
      </c>
      <c r="I5" s="32"/>
      <c r="J5" s="33"/>
      <c r="K5" s="461" t="s">
        <v>42</v>
      </c>
      <c r="L5" s="462"/>
      <c r="M5" s="463" t="s">
        <v>100</v>
      </c>
      <c r="N5" s="464"/>
      <c r="O5" s="465"/>
    </row>
    <row r="6" spans="2:19" ht="15" customHeight="1">
      <c r="B6" s="445" t="s">
        <v>104</v>
      </c>
      <c r="C6" s="446"/>
      <c r="D6" s="446"/>
      <c r="E6" s="446"/>
      <c r="F6" s="446"/>
      <c r="G6" s="446"/>
      <c r="H6" s="446"/>
      <c r="I6" s="446"/>
      <c r="J6" s="446"/>
      <c r="K6" s="446"/>
      <c r="L6" s="446"/>
      <c r="M6" s="446"/>
      <c r="N6" s="446"/>
      <c r="O6" s="447"/>
    </row>
    <row r="7" spans="2:19" ht="15">
      <c r="B7" s="433"/>
      <c r="C7" s="433"/>
      <c r="D7" s="433"/>
      <c r="E7" s="433"/>
      <c r="F7" s="433"/>
      <c r="G7" s="433"/>
      <c r="H7" s="434"/>
      <c r="I7" s="435"/>
      <c r="J7" s="436"/>
      <c r="K7" s="437" t="s">
        <v>43</v>
      </c>
      <c r="L7" s="438"/>
      <c r="M7" s="439"/>
      <c r="N7" s="377">
        <f>H107</f>
        <v>46698502</v>
      </c>
      <c r="O7" s="378"/>
    </row>
    <row r="8" spans="2:19" ht="15">
      <c r="B8" s="371" t="s">
        <v>44</v>
      </c>
      <c r="C8" s="372"/>
      <c r="D8" s="372"/>
      <c r="E8" s="373"/>
      <c r="F8" s="440">
        <v>45160</v>
      </c>
      <c r="G8" s="441"/>
      <c r="H8" s="441"/>
      <c r="I8" s="442"/>
      <c r="J8" s="436"/>
      <c r="K8" s="437" t="s">
        <v>45</v>
      </c>
      <c r="L8" s="438"/>
      <c r="M8" s="439"/>
      <c r="N8" s="443">
        <f>O107-H107</f>
        <v>23333419</v>
      </c>
      <c r="O8" s="444"/>
      <c r="P8" s="139"/>
    </row>
    <row r="9" spans="2:19" ht="15" customHeight="1">
      <c r="B9" s="371" t="s">
        <v>46</v>
      </c>
      <c r="C9" s="372"/>
      <c r="D9" s="372"/>
      <c r="E9" s="373"/>
      <c r="F9" s="371" t="s">
        <v>101</v>
      </c>
      <c r="G9" s="372"/>
      <c r="H9" s="372"/>
      <c r="I9" s="403"/>
      <c r="J9" s="404"/>
      <c r="K9" s="374" t="s">
        <v>47</v>
      </c>
      <c r="L9" s="375"/>
      <c r="M9" s="376"/>
      <c r="N9" s="377"/>
      <c r="O9" s="378"/>
      <c r="P9" s="140"/>
    </row>
    <row r="10" spans="2:19" ht="13.15" customHeight="1">
      <c r="B10" s="409" t="s">
        <v>14</v>
      </c>
      <c r="C10" s="410"/>
      <c r="D10" s="410"/>
      <c r="E10" s="411"/>
      <c r="F10" s="415" t="s">
        <v>102</v>
      </c>
      <c r="G10" s="416"/>
      <c r="H10" s="416"/>
      <c r="I10" s="419"/>
      <c r="J10" s="420"/>
      <c r="K10" s="423" t="s">
        <v>48</v>
      </c>
      <c r="L10" s="424"/>
      <c r="M10" s="425"/>
      <c r="N10" s="429">
        <f>O107</f>
        <v>70031921</v>
      </c>
      <c r="O10" s="430"/>
      <c r="P10" s="140"/>
    </row>
    <row r="11" spans="2:19" ht="13.15" customHeight="1">
      <c r="B11" s="412"/>
      <c r="C11" s="413"/>
      <c r="D11" s="413"/>
      <c r="E11" s="414"/>
      <c r="F11" s="417"/>
      <c r="G11" s="418"/>
      <c r="H11" s="418"/>
      <c r="I11" s="421"/>
      <c r="J11" s="422"/>
      <c r="K11" s="426"/>
      <c r="L11" s="427"/>
      <c r="M11" s="428"/>
      <c r="N11" s="431"/>
      <c r="O11" s="432"/>
      <c r="P11" s="140"/>
    </row>
    <row r="12" spans="2:19" ht="28.15" customHeight="1">
      <c r="B12" s="371" t="s">
        <v>49</v>
      </c>
      <c r="C12" s="372"/>
      <c r="D12" s="372"/>
      <c r="E12" s="373"/>
      <c r="F12" s="401"/>
      <c r="G12" s="402"/>
      <c r="H12" s="402"/>
      <c r="I12" s="403"/>
      <c r="J12" s="404"/>
      <c r="K12" s="374" t="s">
        <v>50</v>
      </c>
      <c r="L12" s="375"/>
      <c r="M12" s="376"/>
      <c r="N12" s="405"/>
      <c r="O12" s="406"/>
      <c r="P12" s="141"/>
    </row>
    <row r="13" spans="2:19" ht="15" customHeight="1">
      <c r="B13" s="371" t="s">
        <v>51</v>
      </c>
      <c r="C13" s="372"/>
      <c r="D13" s="372"/>
      <c r="E13" s="373"/>
      <c r="F13" s="407" t="s">
        <v>90</v>
      </c>
      <c r="G13" s="408"/>
      <c r="H13" s="408"/>
      <c r="I13" s="403"/>
      <c r="J13" s="404"/>
      <c r="K13" s="374" t="s">
        <v>52</v>
      </c>
      <c r="L13" s="375"/>
      <c r="M13" s="376"/>
      <c r="N13" s="377">
        <f>M107</f>
        <v>0</v>
      </c>
      <c r="O13" s="378"/>
      <c r="P13" s="141"/>
    </row>
    <row r="14" spans="2:19" s="39" customFormat="1" ht="30.6" customHeight="1">
      <c r="B14" s="371" t="s">
        <v>53</v>
      </c>
      <c r="C14" s="372"/>
      <c r="D14" s="372"/>
      <c r="E14" s="373"/>
      <c r="F14" s="34" t="s">
        <v>103</v>
      </c>
      <c r="G14" s="35"/>
      <c r="H14" s="35"/>
      <c r="I14" s="36" t="s">
        <v>54</v>
      </c>
      <c r="J14" s="37"/>
      <c r="K14" s="374" t="s">
        <v>55</v>
      </c>
      <c r="L14" s="375"/>
      <c r="M14" s="376"/>
      <c r="N14" s="377"/>
      <c r="O14" s="378"/>
      <c r="P14" s="139"/>
      <c r="Q14" s="38"/>
      <c r="R14" s="38"/>
      <c r="S14" s="38"/>
    </row>
    <row r="15" spans="2:19" ht="15">
      <c r="B15" s="379" t="s">
        <v>56</v>
      </c>
      <c r="C15" s="379"/>
      <c r="D15" s="379"/>
      <c r="E15" s="379"/>
      <c r="F15" s="379"/>
      <c r="G15" s="379"/>
      <c r="H15" s="379"/>
      <c r="I15" s="379"/>
      <c r="J15" s="379"/>
      <c r="K15" s="379"/>
      <c r="L15" s="379"/>
      <c r="M15" s="379"/>
      <c r="N15" s="379"/>
      <c r="O15" s="379"/>
    </row>
    <row r="16" spans="2:19">
      <c r="B16" s="380" t="s">
        <v>349</v>
      </c>
      <c r="C16" s="380"/>
      <c r="D16" s="380"/>
      <c r="E16" s="380"/>
      <c r="F16" s="380"/>
      <c r="G16" s="380"/>
      <c r="H16" s="380"/>
      <c r="I16" s="380"/>
      <c r="J16" s="380"/>
      <c r="K16" s="380"/>
      <c r="L16" s="380"/>
      <c r="M16" s="380"/>
      <c r="N16" s="380"/>
      <c r="O16" s="380"/>
    </row>
    <row r="17" spans="1:19" ht="13.5" thickBot="1">
      <c r="B17" s="97"/>
      <c r="C17" s="97"/>
      <c r="D17" s="97"/>
      <c r="E17" s="97"/>
      <c r="F17" s="97"/>
      <c r="G17" s="97"/>
      <c r="H17" s="97"/>
      <c r="I17" s="97"/>
      <c r="J17" s="97"/>
      <c r="K17" s="97"/>
      <c r="L17" s="97"/>
      <c r="M17" s="97"/>
      <c r="N17" s="304"/>
      <c r="O17" s="97"/>
    </row>
    <row r="18" spans="1:19" ht="24" customHeight="1">
      <c r="B18" s="381" t="s">
        <v>57</v>
      </c>
      <c r="C18" s="382"/>
      <c r="D18" s="383"/>
      <c r="E18" s="383"/>
      <c r="F18" s="383"/>
      <c r="G18" s="383"/>
      <c r="H18" s="384"/>
      <c r="I18" s="389" t="s">
        <v>58</v>
      </c>
      <c r="J18" s="390"/>
      <c r="K18" s="393" t="s">
        <v>59</v>
      </c>
      <c r="L18" s="394"/>
      <c r="M18" s="395"/>
      <c r="N18" s="396" t="s">
        <v>60</v>
      </c>
      <c r="O18" s="397"/>
    </row>
    <row r="19" spans="1:19" ht="30.6" customHeight="1" thickBot="1">
      <c r="B19" s="385"/>
      <c r="C19" s="386"/>
      <c r="D19" s="387"/>
      <c r="E19" s="387"/>
      <c r="F19" s="387"/>
      <c r="G19" s="387"/>
      <c r="H19" s="388"/>
      <c r="I19" s="391"/>
      <c r="J19" s="392"/>
      <c r="K19" s="398" t="s">
        <v>61</v>
      </c>
      <c r="L19" s="400"/>
      <c r="M19" s="399"/>
      <c r="N19" s="398"/>
      <c r="O19" s="399"/>
      <c r="P19" s="142"/>
      <c r="Q19" s="40"/>
      <c r="R19" s="40"/>
      <c r="S19" s="40"/>
    </row>
    <row r="20" spans="1:19" ht="18.75">
      <c r="B20" s="91" t="s">
        <v>62</v>
      </c>
      <c r="C20" s="122" t="s">
        <v>147</v>
      </c>
      <c r="D20" s="92" t="s">
        <v>75</v>
      </c>
      <c r="E20" s="93" t="s">
        <v>24</v>
      </c>
      <c r="F20" s="92" t="s">
        <v>76</v>
      </c>
      <c r="G20" s="94" t="s">
        <v>77</v>
      </c>
      <c r="H20" s="95" t="s">
        <v>78</v>
      </c>
      <c r="I20" s="98" t="s">
        <v>63</v>
      </c>
      <c r="J20" s="99" t="s">
        <v>64</v>
      </c>
      <c r="K20" s="105" t="s">
        <v>65</v>
      </c>
      <c r="L20" s="106" t="s">
        <v>63</v>
      </c>
      <c r="M20" s="99" t="s">
        <v>64</v>
      </c>
      <c r="N20" s="305" t="s">
        <v>66</v>
      </c>
      <c r="O20" s="109" t="s">
        <v>64</v>
      </c>
      <c r="Q20" s="40"/>
      <c r="R20" s="40"/>
      <c r="S20" s="40"/>
    </row>
    <row r="21" spans="1:19" ht="18.75">
      <c r="B21" s="469" t="s">
        <v>105</v>
      </c>
      <c r="C21" s="470"/>
      <c r="D21" s="471"/>
      <c r="E21" s="88"/>
      <c r="F21" s="88"/>
      <c r="G21" s="88"/>
      <c r="H21" s="89"/>
      <c r="I21" s="111"/>
      <c r="J21" s="112"/>
      <c r="K21" s="108" t="str">
        <f t="shared" ref="K21" si="0">IF(L21&gt;0,"+",IF(L21=0," ","-"))</f>
        <v xml:space="preserve"> </v>
      </c>
      <c r="L21" s="113"/>
      <c r="M21" s="112"/>
      <c r="N21" s="306"/>
      <c r="O21" s="110"/>
      <c r="Q21" s="40"/>
      <c r="R21" s="40"/>
      <c r="S21" s="40"/>
    </row>
    <row r="22" spans="1:19" ht="18.75">
      <c r="B22" s="121">
        <v>1.1000000000000001</v>
      </c>
      <c r="C22" s="123" t="s">
        <v>148</v>
      </c>
      <c r="D22" s="68" t="s">
        <v>106</v>
      </c>
      <c r="E22" s="67" t="s">
        <v>79</v>
      </c>
      <c r="F22" s="69">
        <v>6</v>
      </c>
      <c r="G22" s="129">
        <v>64211</v>
      </c>
      <c r="H22" s="82">
        <f>G22*F22</f>
        <v>385266</v>
      </c>
      <c r="I22" s="100"/>
      <c r="J22" s="101"/>
      <c r="K22" s="107" t="s">
        <v>243</v>
      </c>
      <c r="L22" s="127">
        <v>-2</v>
      </c>
      <c r="M22" s="104">
        <f>ROUND(L22*G22,2)</f>
        <v>-128422</v>
      </c>
      <c r="N22" s="307">
        <f>+L22+F22</f>
        <v>4</v>
      </c>
      <c r="O22" s="101">
        <f>ROUND(N22*G22,2)</f>
        <v>256844</v>
      </c>
      <c r="P22" s="143"/>
      <c r="Q22" s="41"/>
      <c r="R22" s="42"/>
      <c r="S22" s="41"/>
    </row>
    <row r="23" spans="1:19" ht="18.75">
      <c r="B23" s="121">
        <v>1.2</v>
      </c>
      <c r="C23" s="123" t="s">
        <v>149</v>
      </c>
      <c r="D23" s="68" t="s">
        <v>107</v>
      </c>
      <c r="E23" s="67" t="s">
        <v>67</v>
      </c>
      <c r="F23" s="69">
        <v>20</v>
      </c>
      <c r="G23" s="129">
        <v>55861</v>
      </c>
      <c r="H23" s="82">
        <f t="shared" ref="H23:H61" si="1">G23*F23</f>
        <v>1117220</v>
      </c>
      <c r="I23" s="100"/>
      <c r="J23" s="101"/>
      <c r="K23" s="107" t="s">
        <v>243</v>
      </c>
      <c r="L23" s="127">
        <v>-18</v>
      </c>
      <c r="M23" s="104">
        <f t="shared" ref="M23:M24" si="2">ROUND(L23*G23,2)</f>
        <v>-1005498</v>
      </c>
      <c r="N23" s="307">
        <v>2</v>
      </c>
      <c r="O23" s="101">
        <f t="shared" ref="O23:O24" si="3">ROUND(N23*G23,2)</f>
        <v>111722</v>
      </c>
      <c r="P23" s="143"/>
      <c r="Q23" s="41"/>
      <c r="R23" s="42"/>
      <c r="S23" s="41"/>
    </row>
    <row r="24" spans="1:19" ht="49.5" customHeight="1">
      <c r="B24" s="121">
        <v>1.3</v>
      </c>
      <c r="C24" s="123" t="s">
        <v>150</v>
      </c>
      <c r="D24" s="68" t="s">
        <v>108</v>
      </c>
      <c r="E24" s="67" t="s">
        <v>67</v>
      </c>
      <c r="F24" s="69">
        <v>20</v>
      </c>
      <c r="G24" s="129">
        <v>66603</v>
      </c>
      <c r="H24" s="82">
        <f t="shared" si="1"/>
        <v>1332060</v>
      </c>
      <c r="I24" s="100"/>
      <c r="J24" s="101"/>
      <c r="K24" s="107" t="s">
        <v>243</v>
      </c>
      <c r="L24" s="127">
        <v>-20</v>
      </c>
      <c r="M24" s="104">
        <f t="shared" si="2"/>
        <v>-1332060</v>
      </c>
      <c r="N24" s="307"/>
      <c r="O24" s="101">
        <f t="shared" si="3"/>
        <v>0</v>
      </c>
      <c r="P24" s="143"/>
      <c r="Q24" s="41"/>
      <c r="R24" s="42"/>
      <c r="S24" s="41"/>
    </row>
    <row r="25" spans="1:19" ht="15" customHeight="1">
      <c r="B25" s="466" t="s">
        <v>109</v>
      </c>
      <c r="C25" s="467"/>
      <c r="D25" s="468"/>
      <c r="E25" s="90"/>
      <c r="F25" s="90"/>
      <c r="G25" s="130"/>
      <c r="H25" s="96"/>
      <c r="I25" s="102"/>
      <c r="J25" s="103"/>
      <c r="K25" s="108"/>
      <c r="L25" s="128"/>
      <c r="M25" s="103"/>
      <c r="N25" s="308"/>
      <c r="O25" s="103"/>
      <c r="P25" s="143"/>
      <c r="Q25" s="41"/>
      <c r="R25" s="42"/>
      <c r="S25" s="41"/>
    </row>
    <row r="26" spans="1:19" ht="18.75">
      <c r="B26" s="121">
        <v>2.1</v>
      </c>
      <c r="C26" s="123" t="s">
        <v>151</v>
      </c>
      <c r="D26" s="68" t="s">
        <v>110</v>
      </c>
      <c r="E26" s="67" t="s">
        <v>67</v>
      </c>
      <c r="F26" s="69">
        <v>40</v>
      </c>
      <c r="G26" s="129">
        <v>30232</v>
      </c>
      <c r="H26" s="82">
        <f t="shared" si="1"/>
        <v>1209280</v>
      </c>
      <c r="I26" s="100"/>
      <c r="J26" s="101"/>
      <c r="K26" s="107" t="s">
        <v>243</v>
      </c>
      <c r="L26" s="127">
        <v>-32</v>
      </c>
      <c r="M26" s="104">
        <f t="shared" ref="M26:M80" si="4">ROUND(L26*G26,2)</f>
        <v>-967424</v>
      </c>
      <c r="N26" s="307">
        <f t="shared" ref="N26:N89" si="5">+L26+F26</f>
        <v>8</v>
      </c>
      <c r="O26" s="101">
        <f t="shared" ref="O26:O93" si="6">ROUND(N26*G26,2)</f>
        <v>241856</v>
      </c>
      <c r="P26" s="143"/>
      <c r="Q26" s="41"/>
      <c r="R26" s="42"/>
      <c r="S26" s="41"/>
    </row>
    <row r="27" spans="1:19" ht="18.75">
      <c r="B27" s="121">
        <v>2.2000000000000002</v>
      </c>
      <c r="C27" s="123" t="s">
        <v>152</v>
      </c>
      <c r="D27" s="68" t="s">
        <v>111</v>
      </c>
      <c r="E27" s="67" t="s">
        <v>67</v>
      </c>
      <c r="F27" s="69">
        <v>40</v>
      </c>
      <c r="G27" s="129">
        <v>64712</v>
      </c>
      <c r="H27" s="82">
        <f t="shared" si="1"/>
        <v>2588480</v>
      </c>
      <c r="I27" s="100"/>
      <c r="J27" s="101"/>
      <c r="K27" s="107" t="s">
        <v>243</v>
      </c>
      <c r="L27" s="127">
        <v>-26</v>
      </c>
      <c r="M27" s="104">
        <f t="shared" si="4"/>
        <v>-1682512</v>
      </c>
      <c r="N27" s="307">
        <f t="shared" si="5"/>
        <v>14</v>
      </c>
      <c r="O27" s="101">
        <f t="shared" si="6"/>
        <v>905968</v>
      </c>
      <c r="P27" s="143"/>
      <c r="Q27" s="41"/>
      <c r="R27" s="42"/>
      <c r="S27" s="41"/>
    </row>
    <row r="28" spans="1:19" ht="15" customHeight="1">
      <c r="B28" s="466" t="s">
        <v>112</v>
      </c>
      <c r="C28" s="467"/>
      <c r="D28" s="468"/>
      <c r="E28" s="90"/>
      <c r="F28" s="90"/>
      <c r="G28" s="130"/>
      <c r="H28" s="96"/>
      <c r="I28" s="102"/>
      <c r="J28" s="103"/>
      <c r="K28" s="108"/>
      <c r="L28" s="128"/>
      <c r="M28" s="103"/>
      <c r="N28" s="308"/>
      <c r="O28" s="103"/>
      <c r="P28" s="143"/>
      <c r="Q28" s="41"/>
      <c r="R28" s="42"/>
      <c r="S28" s="41"/>
    </row>
    <row r="29" spans="1:19" ht="37.5">
      <c r="B29" s="121">
        <v>3.1</v>
      </c>
      <c r="C29" s="123" t="s">
        <v>153</v>
      </c>
      <c r="D29" s="68" t="s">
        <v>113</v>
      </c>
      <c r="E29" s="67" t="s">
        <v>80</v>
      </c>
      <c r="F29" s="69">
        <v>1</v>
      </c>
      <c r="G29" s="129">
        <v>411029</v>
      </c>
      <c r="H29" s="82">
        <f t="shared" si="1"/>
        <v>411029</v>
      </c>
      <c r="I29" s="100"/>
      <c r="J29" s="101"/>
      <c r="K29" s="107"/>
      <c r="L29" s="127"/>
      <c r="M29" s="104"/>
      <c r="N29" s="307">
        <f t="shared" si="5"/>
        <v>1</v>
      </c>
      <c r="O29" s="101">
        <f t="shared" si="6"/>
        <v>411029</v>
      </c>
      <c r="P29" s="143"/>
      <c r="Q29" s="41"/>
      <c r="R29" s="42"/>
      <c r="S29" s="41"/>
    </row>
    <row r="30" spans="1:19" ht="15" customHeight="1">
      <c r="B30" s="466" t="s">
        <v>114</v>
      </c>
      <c r="C30" s="467"/>
      <c r="D30" s="468"/>
      <c r="E30" s="90"/>
      <c r="F30" s="90"/>
      <c r="G30" s="130"/>
      <c r="H30" s="96"/>
      <c r="I30" s="102"/>
      <c r="J30" s="103"/>
      <c r="K30" s="108"/>
      <c r="L30" s="128"/>
      <c r="M30" s="103"/>
      <c r="N30" s="308"/>
      <c r="O30" s="103"/>
      <c r="P30" s="143"/>
      <c r="Q30" s="41"/>
      <c r="R30" s="42"/>
      <c r="S30" s="41"/>
    </row>
    <row r="31" spans="1:19" ht="26.25" customHeight="1">
      <c r="A31" s="282"/>
      <c r="B31" s="179">
        <v>4.0999999999999996</v>
      </c>
      <c r="C31" s="344" t="s">
        <v>154</v>
      </c>
      <c r="D31" s="324" t="s">
        <v>115</v>
      </c>
      <c r="E31" s="84" t="s">
        <v>67</v>
      </c>
      <c r="F31" s="345">
        <v>4.55</v>
      </c>
      <c r="G31" s="346">
        <v>6371</v>
      </c>
      <c r="H31" s="347">
        <f t="shared" si="1"/>
        <v>28988.05</v>
      </c>
      <c r="I31" s="348"/>
      <c r="J31" s="328"/>
      <c r="K31" s="349"/>
      <c r="L31" s="350"/>
      <c r="M31" s="328"/>
      <c r="N31" s="351">
        <f t="shared" si="5"/>
        <v>4.55</v>
      </c>
      <c r="O31" s="328">
        <f t="shared" si="6"/>
        <v>28988.05</v>
      </c>
      <c r="P31" s="143"/>
      <c r="Q31" s="41"/>
      <c r="R31" s="42"/>
      <c r="S31" s="41"/>
    </row>
    <row r="32" spans="1:19" ht="25.5" customHeight="1">
      <c r="B32" s="121">
        <v>4.2</v>
      </c>
      <c r="C32" s="123" t="s">
        <v>155</v>
      </c>
      <c r="D32" s="71" t="s">
        <v>116</v>
      </c>
      <c r="E32" s="72" t="s">
        <v>67</v>
      </c>
      <c r="F32" s="83">
        <v>4.55</v>
      </c>
      <c r="G32" s="131">
        <v>1249</v>
      </c>
      <c r="H32" s="82">
        <f t="shared" si="1"/>
        <v>5682.95</v>
      </c>
      <c r="I32" s="100"/>
      <c r="J32" s="101"/>
      <c r="K32" s="107" t="s">
        <v>243</v>
      </c>
      <c r="L32" s="127">
        <v>-4.55</v>
      </c>
      <c r="M32" s="104">
        <f t="shared" si="4"/>
        <v>-5682.95</v>
      </c>
      <c r="N32" s="307">
        <f t="shared" si="5"/>
        <v>0</v>
      </c>
      <c r="O32" s="328">
        <f t="shared" si="6"/>
        <v>0</v>
      </c>
      <c r="P32" s="143"/>
      <c r="Q32" s="41"/>
      <c r="R32" s="42"/>
      <c r="S32" s="40"/>
    </row>
    <row r="33" spans="2:19" ht="18.75">
      <c r="B33" s="121">
        <v>4.3</v>
      </c>
      <c r="C33" s="123" t="s">
        <v>156</v>
      </c>
      <c r="D33" s="71" t="s">
        <v>117</v>
      </c>
      <c r="E33" s="72" t="s">
        <v>79</v>
      </c>
      <c r="F33" s="83">
        <v>13</v>
      </c>
      <c r="G33" s="131">
        <v>75332</v>
      </c>
      <c r="H33" s="82">
        <f t="shared" si="1"/>
        <v>979316</v>
      </c>
      <c r="I33" s="100"/>
      <c r="J33" s="101"/>
      <c r="K33" s="107" t="s">
        <v>243</v>
      </c>
      <c r="L33" s="127">
        <v>-5.5</v>
      </c>
      <c r="M33" s="104">
        <f t="shared" si="4"/>
        <v>-414326</v>
      </c>
      <c r="N33" s="307">
        <v>7.5</v>
      </c>
      <c r="O33" s="328">
        <f t="shared" si="6"/>
        <v>564990</v>
      </c>
      <c r="P33" s="143"/>
      <c r="Q33" s="41"/>
      <c r="R33" s="42"/>
      <c r="S33" s="41"/>
    </row>
    <row r="34" spans="2:19" ht="18.75">
      <c r="B34" s="121">
        <v>4.4000000000000004</v>
      </c>
      <c r="C34" s="123" t="s">
        <v>157</v>
      </c>
      <c r="D34" s="71" t="s">
        <v>118</v>
      </c>
      <c r="E34" s="72" t="s">
        <v>67</v>
      </c>
      <c r="F34" s="83">
        <v>38</v>
      </c>
      <c r="G34" s="131">
        <v>115000</v>
      </c>
      <c r="H34" s="82">
        <f t="shared" si="1"/>
        <v>4370000</v>
      </c>
      <c r="I34" s="100"/>
      <c r="J34" s="101"/>
      <c r="K34" s="107" t="s">
        <v>243</v>
      </c>
      <c r="L34" s="127">
        <v>-30</v>
      </c>
      <c r="M34" s="104">
        <f t="shared" si="4"/>
        <v>-3450000</v>
      </c>
      <c r="N34" s="307">
        <f t="shared" si="5"/>
        <v>8</v>
      </c>
      <c r="O34" s="328">
        <f t="shared" si="6"/>
        <v>920000</v>
      </c>
      <c r="P34" s="143"/>
      <c r="Q34" s="41"/>
      <c r="R34" s="42"/>
      <c r="S34" s="41"/>
    </row>
    <row r="35" spans="2:19" ht="18.75">
      <c r="B35" s="121">
        <v>4.5</v>
      </c>
      <c r="C35" s="123" t="s">
        <v>158</v>
      </c>
      <c r="D35" s="71" t="s">
        <v>119</v>
      </c>
      <c r="E35" s="72" t="s">
        <v>67</v>
      </c>
      <c r="F35" s="83">
        <v>41</v>
      </c>
      <c r="G35" s="131">
        <v>75000</v>
      </c>
      <c r="H35" s="82">
        <f t="shared" si="1"/>
        <v>3075000</v>
      </c>
      <c r="I35" s="100"/>
      <c r="J35" s="101"/>
      <c r="K35" s="107" t="s">
        <v>243</v>
      </c>
      <c r="L35" s="127">
        <v>-41</v>
      </c>
      <c r="M35" s="104">
        <f t="shared" si="4"/>
        <v>-3075000</v>
      </c>
      <c r="N35" s="307">
        <f t="shared" si="5"/>
        <v>0</v>
      </c>
      <c r="O35" s="328">
        <f t="shared" si="6"/>
        <v>0</v>
      </c>
      <c r="P35" s="143"/>
      <c r="Q35" s="41"/>
      <c r="R35" s="42"/>
      <c r="S35" s="41"/>
    </row>
    <row r="36" spans="2:19" ht="37.5">
      <c r="B36" s="121">
        <v>4.5999999999999996</v>
      </c>
      <c r="C36" s="123" t="s">
        <v>159</v>
      </c>
      <c r="D36" s="71" t="s">
        <v>120</v>
      </c>
      <c r="E36" s="72" t="s">
        <v>88</v>
      </c>
      <c r="F36" s="83">
        <v>3</v>
      </c>
      <c r="G36" s="131">
        <v>26055</v>
      </c>
      <c r="H36" s="82">
        <f t="shared" si="1"/>
        <v>78165</v>
      </c>
      <c r="I36" s="100"/>
      <c r="J36" s="101"/>
      <c r="K36" s="107" t="s">
        <v>243</v>
      </c>
      <c r="L36" s="127">
        <v>-3</v>
      </c>
      <c r="M36" s="104">
        <f t="shared" si="4"/>
        <v>-78165</v>
      </c>
      <c r="N36" s="307">
        <f t="shared" si="5"/>
        <v>0</v>
      </c>
      <c r="O36" s="328">
        <f t="shared" si="6"/>
        <v>0</v>
      </c>
      <c r="P36" s="143"/>
      <c r="Q36" s="41"/>
      <c r="R36" s="42"/>
      <c r="S36" s="41"/>
    </row>
    <row r="37" spans="2:19" ht="37.5">
      <c r="B37" s="121">
        <v>4.7</v>
      </c>
      <c r="C37" s="123" t="s">
        <v>160</v>
      </c>
      <c r="D37" s="71" t="s">
        <v>121</v>
      </c>
      <c r="E37" s="72" t="s">
        <v>88</v>
      </c>
      <c r="F37" s="83">
        <v>3</v>
      </c>
      <c r="G37" s="131">
        <v>25449</v>
      </c>
      <c r="H37" s="82">
        <f t="shared" si="1"/>
        <v>76347</v>
      </c>
      <c r="I37" s="100"/>
      <c r="J37" s="101"/>
      <c r="K37" s="107" t="s">
        <v>243</v>
      </c>
      <c r="L37" s="127">
        <v>-3</v>
      </c>
      <c r="M37" s="104">
        <f t="shared" si="4"/>
        <v>-76347</v>
      </c>
      <c r="N37" s="307">
        <f t="shared" ref="N37" si="7">+L37+F37</f>
        <v>0</v>
      </c>
      <c r="O37" s="328">
        <f t="shared" si="6"/>
        <v>0</v>
      </c>
      <c r="P37" s="143"/>
      <c r="Q37" s="41"/>
      <c r="R37" s="42"/>
      <c r="S37" s="41"/>
    </row>
    <row r="38" spans="2:19" ht="15" customHeight="1">
      <c r="B38" s="466" t="s">
        <v>122</v>
      </c>
      <c r="C38" s="467"/>
      <c r="D38" s="468"/>
      <c r="E38" s="90"/>
      <c r="F38" s="90"/>
      <c r="G38" s="130"/>
      <c r="H38" s="96"/>
      <c r="I38" s="102"/>
      <c r="J38" s="103"/>
      <c r="K38" s="108"/>
      <c r="L38" s="128"/>
      <c r="M38" s="103"/>
      <c r="N38" s="308"/>
      <c r="O38" s="103"/>
      <c r="P38" s="143"/>
      <c r="Q38" s="41"/>
      <c r="R38" s="42"/>
      <c r="S38" s="41"/>
    </row>
    <row r="39" spans="2:19" ht="18.75">
      <c r="B39" s="121">
        <v>5.0999999999999996</v>
      </c>
      <c r="C39" s="123" t="s">
        <v>161</v>
      </c>
      <c r="D39" s="70" t="s">
        <v>123</v>
      </c>
      <c r="E39" s="84" t="s">
        <v>67</v>
      </c>
      <c r="F39" s="85">
        <v>4</v>
      </c>
      <c r="G39" s="132">
        <v>77405</v>
      </c>
      <c r="H39" s="82">
        <f t="shared" si="1"/>
        <v>309620</v>
      </c>
      <c r="I39" s="100"/>
      <c r="J39" s="101"/>
      <c r="K39" s="107"/>
      <c r="L39" s="127"/>
      <c r="M39" s="104"/>
      <c r="N39" s="307">
        <f t="shared" si="5"/>
        <v>4</v>
      </c>
      <c r="O39" s="101">
        <f t="shared" si="6"/>
        <v>309620</v>
      </c>
      <c r="P39" s="143"/>
      <c r="Q39" s="41"/>
      <c r="R39" s="42"/>
      <c r="S39" s="41"/>
    </row>
    <row r="40" spans="2:19" ht="18.75">
      <c r="B40" s="121">
        <v>5.2</v>
      </c>
      <c r="C40" s="123" t="s">
        <v>162</v>
      </c>
      <c r="D40" s="71" t="s">
        <v>124</v>
      </c>
      <c r="E40" s="72" t="s">
        <v>67</v>
      </c>
      <c r="F40" s="83">
        <v>20</v>
      </c>
      <c r="G40" s="131">
        <v>11929</v>
      </c>
      <c r="H40" s="82">
        <f t="shared" si="1"/>
        <v>238580</v>
      </c>
      <c r="I40" s="100"/>
      <c r="J40" s="101"/>
      <c r="K40" s="107" t="s">
        <v>243</v>
      </c>
      <c r="L40" s="127">
        <v>-8</v>
      </c>
      <c r="M40" s="104">
        <f t="shared" ref="M40:M41" si="8">ROUND(L40*G40,2)</f>
        <v>-95432</v>
      </c>
      <c r="N40" s="307">
        <f t="shared" si="5"/>
        <v>12</v>
      </c>
      <c r="O40" s="101">
        <f t="shared" si="6"/>
        <v>143148</v>
      </c>
      <c r="P40" s="143"/>
      <c r="Q40" s="41"/>
      <c r="R40" s="42"/>
      <c r="S40" s="41"/>
    </row>
    <row r="41" spans="2:19" ht="18.75">
      <c r="B41" s="121">
        <v>5.3</v>
      </c>
      <c r="C41" s="123" t="s">
        <v>163</v>
      </c>
      <c r="D41" s="71" t="s">
        <v>125</v>
      </c>
      <c r="E41" s="72" t="s">
        <v>67</v>
      </c>
      <c r="F41" s="83">
        <v>3</v>
      </c>
      <c r="G41" s="131">
        <v>9888</v>
      </c>
      <c r="H41" s="82">
        <f t="shared" si="1"/>
        <v>29664</v>
      </c>
      <c r="I41" s="100"/>
      <c r="J41" s="101"/>
      <c r="K41" s="107" t="s">
        <v>243</v>
      </c>
      <c r="L41" s="127">
        <v>-3</v>
      </c>
      <c r="M41" s="104">
        <f t="shared" si="8"/>
        <v>-29664</v>
      </c>
      <c r="N41" s="307">
        <f t="shared" si="5"/>
        <v>0</v>
      </c>
      <c r="O41" s="101">
        <f t="shared" si="6"/>
        <v>0</v>
      </c>
      <c r="P41" s="143"/>
      <c r="Q41" s="41"/>
      <c r="R41" s="42"/>
      <c r="S41" s="41"/>
    </row>
    <row r="42" spans="2:19" ht="18.75">
      <c r="B42" s="121">
        <v>5.4</v>
      </c>
      <c r="C42" s="123" t="s">
        <v>164</v>
      </c>
      <c r="D42" s="70" t="s">
        <v>126</v>
      </c>
      <c r="E42" s="84" t="s">
        <v>67</v>
      </c>
      <c r="F42" s="85">
        <v>35</v>
      </c>
      <c r="G42" s="132">
        <v>41781</v>
      </c>
      <c r="H42" s="82">
        <f t="shared" si="1"/>
        <v>1462335</v>
      </c>
      <c r="I42" s="100"/>
      <c r="J42" s="101"/>
      <c r="K42" s="107"/>
      <c r="L42" s="127"/>
      <c r="M42" s="104"/>
      <c r="N42" s="307">
        <f t="shared" si="5"/>
        <v>35</v>
      </c>
      <c r="O42" s="101">
        <f t="shared" si="6"/>
        <v>1462335</v>
      </c>
      <c r="P42" s="143"/>
      <c r="Q42" s="41"/>
      <c r="R42" s="42"/>
      <c r="S42" s="41"/>
    </row>
    <row r="43" spans="2:19" ht="18.75" customHeight="1">
      <c r="B43" s="466" t="s">
        <v>127</v>
      </c>
      <c r="C43" s="467"/>
      <c r="D43" s="468"/>
      <c r="E43" s="90"/>
      <c r="F43" s="90"/>
      <c r="G43" s="130"/>
      <c r="H43" s="96"/>
      <c r="I43" s="102"/>
      <c r="J43" s="103"/>
      <c r="K43" s="108"/>
      <c r="L43" s="128"/>
      <c r="M43" s="103"/>
      <c r="N43" s="308"/>
      <c r="O43" s="103"/>
      <c r="P43" s="143"/>
      <c r="Q43" s="41"/>
      <c r="R43" s="42"/>
      <c r="S43" s="41"/>
    </row>
    <row r="44" spans="2:19" ht="18.75">
      <c r="B44" s="121">
        <v>6.1</v>
      </c>
      <c r="C44" s="123" t="s">
        <v>165</v>
      </c>
      <c r="D44" s="68" t="s">
        <v>130</v>
      </c>
      <c r="E44" s="75" t="s">
        <v>67</v>
      </c>
      <c r="F44" s="76">
        <v>50</v>
      </c>
      <c r="G44" s="129">
        <v>25187</v>
      </c>
      <c r="H44" s="82">
        <f t="shared" si="1"/>
        <v>1259350</v>
      </c>
      <c r="I44" s="100"/>
      <c r="J44" s="101"/>
      <c r="K44" s="107" t="s">
        <v>243</v>
      </c>
      <c r="L44" s="127">
        <v>-5</v>
      </c>
      <c r="M44" s="104">
        <f t="shared" si="4"/>
        <v>-125935</v>
      </c>
      <c r="N44" s="307">
        <f t="shared" si="5"/>
        <v>45</v>
      </c>
      <c r="O44" s="101">
        <f t="shared" si="6"/>
        <v>1133415</v>
      </c>
      <c r="P44" s="143"/>
      <c r="Q44" s="41"/>
      <c r="R44" s="42"/>
      <c r="S44" s="41"/>
    </row>
    <row r="45" spans="2:19" ht="18.75" customHeight="1">
      <c r="B45" s="466" t="s">
        <v>128</v>
      </c>
      <c r="C45" s="467"/>
      <c r="D45" s="468"/>
      <c r="E45" s="90"/>
      <c r="F45" s="90"/>
      <c r="G45" s="130"/>
      <c r="H45" s="96"/>
      <c r="I45" s="102"/>
      <c r="J45" s="103"/>
      <c r="K45" s="108"/>
      <c r="L45" s="128"/>
      <c r="M45" s="103"/>
      <c r="N45" s="308"/>
      <c r="O45" s="103"/>
      <c r="P45" s="143"/>
      <c r="Q45" s="41"/>
      <c r="R45" s="42"/>
      <c r="S45" s="41"/>
    </row>
    <row r="46" spans="2:19" ht="18.75">
      <c r="B46" s="121">
        <v>7.1</v>
      </c>
      <c r="C46" s="123" t="s">
        <v>85</v>
      </c>
      <c r="D46" s="68" t="s">
        <v>131</v>
      </c>
      <c r="E46" s="75" t="s">
        <v>80</v>
      </c>
      <c r="F46" s="76">
        <v>2</v>
      </c>
      <c r="G46" s="129">
        <v>168041</v>
      </c>
      <c r="H46" s="82">
        <f t="shared" si="1"/>
        <v>336082</v>
      </c>
      <c r="I46" s="100"/>
      <c r="J46" s="101"/>
      <c r="K46" s="107" t="s">
        <v>244</v>
      </c>
      <c r="L46" s="127">
        <v>1</v>
      </c>
      <c r="M46" s="104">
        <f t="shared" ref="M46" si="9">ROUND(L46*G46,2)</f>
        <v>168041</v>
      </c>
      <c r="N46" s="307">
        <f t="shared" ref="N46" si="10">+L46+F46</f>
        <v>3</v>
      </c>
      <c r="O46" s="101">
        <f t="shared" ref="O46" si="11">ROUND(N46*G46,2)</f>
        <v>504123</v>
      </c>
      <c r="P46" s="143"/>
      <c r="Q46" s="41"/>
      <c r="R46" s="42"/>
      <c r="S46" s="41"/>
    </row>
    <row r="47" spans="2:19" ht="18.75" customHeight="1">
      <c r="B47" s="466" t="s">
        <v>129</v>
      </c>
      <c r="C47" s="467"/>
      <c r="D47" s="468"/>
      <c r="E47" s="90"/>
      <c r="F47" s="90"/>
      <c r="G47" s="130"/>
      <c r="H47" s="96"/>
      <c r="I47" s="102"/>
      <c r="J47" s="103"/>
      <c r="K47" s="108"/>
      <c r="L47" s="128"/>
      <c r="M47" s="103"/>
      <c r="N47" s="308"/>
      <c r="O47" s="103"/>
      <c r="P47" s="143"/>
      <c r="Q47" s="41"/>
      <c r="R47" s="42"/>
      <c r="S47" s="41"/>
    </row>
    <row r="48" spans="2:19" ht="18.75">
      <c r="B48" s="121">
        <v>8.1</v>
      </c>
      <c r="C48" s="123" t="s">
        <v>166</v>
      </c>
      <c r="D48" s="68" t="s">
        <v>132</v>
      </c>
      <c r="E48" s="75" t="s">
        <v>79</v>
      </c>
      <c r="F48" s="76">
        <v>27</v>
      </c>
      <c r="G48" s="129">
        <v>22035</v>
      </c>
      <c r="H48" s="82">
        <f t="shared" si="1"/>
        <v>594945</v>
      </c>
      <c r="I48" s="100"/>
      <c r="J48" s="101"/>
      <c r="K48" s="107" t="s">
        <v>243</v>
      </c>
      <c r="L48" s="127">
        <v>-27</v>
      </c>
      <c r="M48" s="104">
        <f t="shared" si="4"/>
        <v>-594945</v>
      </c>
      <c r="N48" s="307">
        <f t="shared" si="5"/>
        <v>0</v>
      </c>
      <c r="O48" s="101">
        <f t="shared" si="6"/>
        <v>0</v>
      </c>
      <c r="P48" s="143"/>
      <c r="Q48" s="41"/>
      <c r="R48" s="42"/>
      <c r="S48" s="41"/>
    </row>
    <row r="49" spans="2:19" ht="18.75">
      <c r="B49" s="121">
        <v>8.1999999999999993</v>
      </c>
      <c r="C49" s="123" t="s">
        <v>167</v>
      </c>
      <c r="D49" s="68" t="s">
        <v>133</v>
      </c>
      <c r="E49" s="75" t="s">
        <v>80</v>
      </c>
      <c r="F49" s="76">
        <v>2</v>
      </c>
      <c r="G49" s="129">
        <v>135351</v>
      </c>
      <c r="H49" s="82">
        <f t="shared" si="1"/>
        <v>270702</v>
      </c>
      <c r="I49" s="100"/>
      <c r="J49" s="101"/>
      <c r="K49" s="107" t="s">
        <v>243</v>
      </c>
      <c r="L49" s="127">
        <v>-2</v>
      </c>
      <c r="M49" s="104">
        <f t="shared" si="4"/>
        <v>-270702</v>
      </c>
      <c r="N49" s="307">
        <f t="shared" si="5"/>
        <v>0</v>
      </c>
      <c r="O49" s="101">
        <f t="shared" si="6"/>
        <v>0</v>
      </c>
      <c r="P49" s="143"/>
      <c r="Q49" s="41"/>
      <c r="R49" s="42"/>
      <c r="S49" s="41"/>
    </row>
    <row r="50" spans="2:19" ht="18.75" customHeight="1">
      <c r="B50" s="466" t="s">
        <v>134</v>
      </c>
      <c r="C50" s="467"/>
      <c r="D50" s="468"/>
      <c r="E50" s="90"/>
      <c r="F50" s="90"/>
      <c r="G50" s="130"/>
      <c r="H50" s="96"/>
      <c r="I50" s="102"/>
      <c r="J50" s="103"/>
      <c r="K50" s="108"/>
      <c r="L50" s="128"/>
      <c r="M50" s="103"/>
      <c r="N50" s="308"/>
      <c r="O50" s="103"/>
      <c r="P50" s="143"/>
      <c r="Q50" s="41"/>
      <c r="R50" s="42"/>
      <c r="S50" s="41"/>
    </row>
    <row r="51" spans="2:19" ht="18.75">
      <c r="B51" s="121">
        <v>9.1</v>
      </c>
      <c r="C51" s="123" t="s">
        <v>168</v>
      </c>
      <c r="D51" s="77" t="s">
        <v>87</v>
      </c>
      <c r="E51" s="86" t="s">
        <v>67</v>
      </c>
      <c r="F51" s="87">
        <v>104</v>
      </c>
      <c r="G51" s="133">
        <v>17576</v>
      </c>
      <c r="H51" s="82">
        <f t="shared" si="1"/>
        <v>1827904</v>
      </c>
      <c r="I51" s="100"/>
      <c r="J51" s="101"/>
      <c r="K51" s="107" t="s">
        <v>243</v>
      </c>
      <c r="L51" s="127">
        <v>-64</v>
      </c>
      <c r="M51" s="104">
        <f t="shared" ref="M51" si="12">ROUND(L51*G51,2)</f>
        <v>-1124864</v>
      </c>
      <c r="N51" s="307">
        <f t="shared" ref="N51" si="13">+L51+F51</f>
        <v>40</v>
      </c>
      <c r="O51" s="101">
        <f t="shared" ref="O51" si="14">ROUND(N51*G51,2)</f>
        <v>703040</v>
      </c>
      <c r="P51" s="143"/>
      <c r="Q51" s="41"/>
      <c r="R51" s="42"/>
      <c r="S51" s="41"/>
    </row>
    <row r="52" spans="2:19" ht="18.75" customHeight="1">
      <c r="B52" s="466" t="s">
        <v>135</v>
      </c>
      <c r="C52" s="467"/>
      <c r="D52" s="468"/>
      <c r="E52" s="90"/>
      <c r="F52" s="90"/>
      <c r="G52" s="130"/>
      <c r="H52" s="96"/>
      <c r="I52" s="102"/>
      <c r="J52" s="103"/>
      <c r="K52" s="108"/>
      <c r="L52" s="128"/>
      <c r="M52" s="103"/>
      <c r="N52" s="308"/>
      <c r="O52" s="103"/>
      <c r="P52" s="143"/>
      <c r="Q52" s="41"/>
      <c r="R52" s="42"/>
      <c r="S52" s="41"/>
    </row>
    <row r="53" spans="2:19" ht="18.75">
      <c r="B53" s="121">
        <v>10.1</v>
      </c>
      <c r="C53" s="123" t="s">
        <v>154</v>
      </c>
      <c r="D53" s="78" t="s">
        <v>115</v>
      </c>
      <c r="E53" s="74" t="s">
        <v>67</v>
      </c>
      <c r="F53" s="73">
        <v>2.5099999999999998</v>
      </c>
      <c r="G53" s="134">
        <v>5300</v>
      </c>
      <c r="H53" s="82">
        <f t="shared" si="1"/>
        <v>13302.999999999998</v>
      </c>
      <c r="I53" s="100"/>
      <c r="J53" s="101"/>
      <c r="K53" s="107" t="s">
        <v>243</v>
      </c>
      <c r="L53" s="127">
        <v>-2.5099999999999998</v>
      </c>
      <c r="M53" s="104">
        <f t="shared" si="4"/>
        <v>-13303</v>
      </c>
      <c r="N53" s="307">
        <f t="shared" si="5"/>
        <v>0</v>
      </c>
      <c r="O53" s="101">
        <f t="shared" si="6"/>
        <v>0</v>
      </c>
      <c r="P53" s="143"/>
      <c r="Q53" s="41"/>
      <c r="R53" s="42"/>
      <c r="S53" s="41"/>
    </row>
    <row r="54" spans="2:19" ht="18.75">
      <c r="B54" s="121">
        <v>10.199999999999999</v>
      </c>
      <c r="C54" s="123" t="s">
        <v>155</v>
      </c>
      <c r="D54" s="78" t="s">
        <v>116</v>
      </c>
      <c r="E54" s="74" t="s">
        <v>67</v>
      </c>
      <c r="F54" s="73">
        <v>2.5099999999999998</v>
      </c>
      <c r="G54" s="134">
        <v>1249</v>
      </c>
      <c r="H54" s="82">
        <f t="shared" si="1"/>
        <v>3134.99</v>
      </c>
      <c r="I54" s="100"/>
      <c r="J54" s="101"/>
      <c r="K54" s="107" t="s">
        <v>243</v>
      </c>
      <c r="L54" s="127">
        <v>-2.5099999999999998</v>
      </c>
      <c r="M54" s="104">
        <f t="shared" si="4"/>
        <v>-3134.99</v>
      </c>
      <c r="N54" s="307">
        <f t="shared" si="5"/>
        <v>0</v>
      </c>
      <c r="O54" s="101">
        <f t="shared" si="6"/>
        <v>0</v>
      </c>
      <c r="P54" s="143"/>
      <c r="Q54" s="41"/>
      <c r="R54" s="42"/>
      <c r="S54" s="41"/>
    </row>
    <row r="55" spans="2:19" ht="18.75">
      <c r="B55" s="121">
        <v>10.3</v>
      </c>
      <c r="C55" s="123" t="s">
        <v>169</v>
      </c>
      <c r="D55" s="78" t="s">
        <v>136</v>
      </c>
      <c r="E55" s="74" t="s">
        <v>88</v>
      </c>
      <c r="F55" s="73">
        <v>2</v>
      </c>
      <c r="G55" s="134">
        <v>51943</v>
      </c>
      <c r="H55" s="82">
        <f t="shared" si="1"/>
        <v>103886</v>
      </c>
      <c r="I55" s="100"/>
      <c r="J55" s="101"/>
      <c r="K55" s="107" t="s">
        <v>244</v>
      </c>
      <c r="L55" s="127">
        <v>9</v>
      </c>
      <c r="M55" s="104">
        <f t="shared" si="4"/>
        <v>467487</v>
      </c>
      <c r="N55" s="307">
        <f t="shared" si="5"/>
        <v>11</v>
      </c>
      <c r="O55" s="101">
        <f t="shared" si="6"/>
        <v>571373</v>
      </c>
      <c r="P55" s="143"/>
      <c r="Q55" s="41"/>
      <c r="R55" s="42"/>
      <c r="S55" s="41"/>
    </row>
    <row r="56" spans="2:19" ht="18.75">
      <c r="B56" s="121">
        <v>10.4</v>
      </c>
      <c r="C56" s="123" t="s">
        <v>170</v>
      </c>
      <c r="D56" s="78" t="s">
        <v>137</v>
      </c>
      <c r="E56" s="74" t="s">
        <v>88</v>
      </c>
      <c r="F56" s="73">
        <v>1.55</v>
      </c>
      <c r="G56" s="134">
        <v>500000</v>
      </c>
      <c r="H56" s="82">
        <f t="shared" si="1"/>
        <v>775000</v>
      </c>
      <c r="I56" s="100"/>
      <c r="J56" s="101"/>
      <c r="K56" s="107" t="s">
        <v>243</v>
      </c>
      <c r="L56" s="127">
        <v>-1.55</v>
      </c>
      <c r="M56" s="104">
        <f t="shared" si="4"/>
        <v>-775000</v>
      </c>
      <c r="N56" s="307">
        <f t="shared" si="5"/>
        <v>0</v>
      </c>
      <c r="O56" s="101">
        <f t="shared" si="6"/>
        <v>0</v>
      </c>
      <c r="P56" s="143"/>
      <c r="Q56" s="41"/>
      <c r="R56" s="42"/>
      <c r="S56" s="41"/>
    </row>
    <row r="57" spans="2:19" ht="18.75">
      <c r="B57" s="121">
        <v>10.5</v>
      </c>
      <c r="C57" s="123" t="s">
        <v>171</v>
      </c>
      <c r="D57" s="78" t="s">
        <v>138</v>
      </c>
      <c r="E57" s="74" t="s">
        <v>88</v>
      </c>
      <c r="F57" s="73">
        <v>6.49</v>
      </c>
      <c r="G57" s="134">
        <v>630000</v>
      </c>
      <c r="H57" s="82">
        <f t="shared" si="1"/>
        <v>4088700</v>
      </c>
      <c r="I57" s="100"/>
      <c r="J57" s="101"/>
      <c r="K57" s="107" t="s">
        <v>243</v>
      </c>
      <c r="L57" s="127">
        <v>-6.49</v>
      </c>
      <c r="M57" s="104">
        <f t="shared" si="4"/>
        <v>-4088700</v>
      </c>
      <c r="N57" s="307">
        <f t="shared" si="5"/>
        <v>0</v>
      </c>
      <c r="O57" s="101">
        <f t="shared" si="6"/>
        <v>0</v>
      </c>
      <c r="P57" s="143"/>
      <c r="Q57" s="41"/>
      <c r="R57" s="42"/>
      <c r="S57" s="41"/>
    </row>
    <row r="58" spans="2:19" ht="18.75">
      <c r="B58" s="121">
        <v>10.6</v>
      </c>
      <c r="C58" s="123" t="s">
        <v>156</v>
      </c>
      <c r="D58" s="78" t="s">
        <v>117</v>
      </c>
      <c r="E58" s="74" t="s">
        <v>79</v>
      </c>
      <c r="F58" s="73">
        <v>8</v>
      </c>
      <c r="G58" s="134">
        <v>75332</v>
      </c>
      <c r="H58" s="82">
        <f t="shared" si="1"/>
        <v>602656</v>
      </c>
      <c r="I58" s="100"/>
      <c r="J58" s="101"/>
      <c r="K58" s="107" t="s">
        <v>243</v>
      </c>
      <c r="L58" s="127">
        <v>-8</v>
      </c>
      <c r="M58" s="104">
        <f t="shared" si="4"/>
        <v>-602656</v>
      </c>
      <c r="N58" s="307">
        <f t="shared" si="5"/>
        <v>0</v>
      </c>
      <c r="O58" s="101">
        <f t="shared" si="6"/>
        <v>0</v>
      </c>
      <c r="P58" s="143"/>
      <c r="Q58" s="41"/>
      <c r="R58" s="42"/>
      <c r="S58" s="41"/>
    </row>
    <row r="59" spans="2:19" ht="18.75">
      <c r="B59" s="121">
        <v>10.7</v>
      </c>
      <c r="C59" s="123" t="s">
        <v>172</v>
      </c>
      <c r="D59" s="78" t="s">
        <v>139</v>
      </c>
      <c r="E59" s="74" t="s">
        <v>67</v>
      </c>
      <c r="F59" s="73">
        <v>3.44</v>
      </c>
      <c r="G59" s="134">
        <v>85270</v>
      </c>
      <c r="H59" s="82">
        <f t="shared" si="1"/>
        <v>293328.8</v>
      </c>
      <c r="I59" s="100"/>
      <c r="J59" s="101"/>
      <c r="K59" s="107" t="s">
        <v>243</v>
      </c>
      <c r="L59" s="127">
        <v>-3.44</v>
      </c>
      <c r="M59" s="104">
        <f t="shared" si="4"/>
        <v>-293328.8</v>
      </c>
      <c r="N59" s="307">
        <f t="shared" si="5"/>
        <v>0</v>
      </c>
      <c r="O59" s="101">
        <f t="shared" si="6"/>
        <v>0</v>
      </c>
      <c r="P59" s="143"/>
      <c r="Q59" s="41"/>
      <c r="R59" s="42"/>
      <c r="S59" s="41"/>
    </row>
    <row r="60" spans="2:19" ht="37.5">
      <c r="B60" s="121">
        <v>10.8</v>
      </c>
      <c r="C60" s="123" t="s">
        <v>173</v>
      </c>
      <c r="D60" s="78" t="s">
        <v>140</v>
      </c>
      <c r="E60" s="74" t="s">
        <v>88</v>
      </c>
      <c r="F60" s="73">
        <v>0.3</v>
      </c>
      <c r="G60" s="134">
        <v>800000</v>
      </c>
      <c r="H60" s="82">
        <f t="shared" si="1"/>
        <v>240000</v>
      </c>
      <c r="I60" s="100"/>
      <c r="J60" s="101"/>
      <c r="K60" s="107" t="s">
        <v>243</v>
      </c>
      <c r="L60" s="127">
        <v>-0.3</v>
      </c>
      <c r="M60" s="104">
        <f t="shared" si="4"/>
        <v>-240000</v>
      </c>
      <c r="N60" s="307">
        <f t="shared" si="5"/>
        <v>0</v>
      </c>
      <c r="O60" s="101">
        <f t="shared" si="6"/>
        <v>0</v>
      </c>
      <c r="P60" s="143"/>
      <c r="Q60" s="41"/>
      <c r="R60" s="42"/>
      <c r="S60" s="41"/>
    </row>
    <row r="61" spans="2:19" ht="37.5">
      <c r="B61" s="121">
        <v>10.9</v>
      </c>
      <c r="C61" s="123" t="s">
        <v>174</v>
      </c>
      <c r="D61" s="78" t="s">
        <v>141</v>
      </c>
      <c r="E61" s="74" t="s">
        <v>67</v>
      </c>
      <c r="F61" s="76">
        <v>67</v>
      </c>
      <c r="G61" s="202">
        <v>106000</v>
      </c>
      <c r="H61" s="82">
        <f t="shared" si="1"/>
        <v>7102000</v>
      </c>
      <c r="I61" s="204"/>
      <c r="J61" s="205"/>
      <c r="K61" s="206" t="s">
        <v>243</v>
      </c>
      <c r="L61" s="207">
        <v>-67</v>
      </c>
      <c r="M61" s="104">
        <f t="shared" si="4"/>
        <v>-7102000</v>
      </c>
      <c r="N61" s="309">
        <f t="shared" si="5"/>
        <v>0</v>
      </c>
      <c r="O61" s="101">
        <f t="shared" si="6"/>
        <v>0</v>
      </c>
      <c r="P61" s="143"/>
      <c r="Q61" s="41"/>
      <c r="R61" s="42"/>
      <c r="S61" s="41"/>
    </row>
    <row r="62" spans="2:19" ht="18.75" customHeight="1">
      <c r="B62" s="466" t="s">
        <v>142</v>
      </c>
      <c r="C62" s="467"/>
      <c r="D62" s="468"/>
      <c r="E62" s="90"/>
      <c r="F62" s="90"/>
      <c r="G62" s="130"/>
      <c r="H62" s="209"/>
      <c r="I62" s="210"/>
      <c r="J62" s="211"/>
      <c r="K62" s="212"/>
      <c r="L62" s="213"/>
      <c r="M62" s="211"/>
      <c r="N62" s="310">
        <f t="shared" si="5"/>
        <v>0</v>
      </c>
      <c r="O62" s="211">
        <f t="shared" ref="O62:O63" si="15">ROUND(N62*G62,2)</f>
        <v>0</v>
      </c>
      <c r="P62" s="143"/>
      <c r="Q62" s="41"/>
      <c r="R62" s="42"/>
      <c r="S62" s="41"/>
    </row>
    <row r="63" spans="2:19" ht="18.75">
      <c r="B63" s="121">
        <v>11.1</v>
      </c>
      <c r="C63" s="123" t="s">
        <v>175</v>
      </c>
      <c r="D63" s="77" t="s">
        <v>143</v>
      </c>
      <c r="E63" s="86" t="s">
        <v>67</v>
      </c>
      <c r="F63" s="87">
        <v>100</v>
      </c>
      <c r="G63" s="214">
        <v>7139</v>
      </c>
      <c r="H63" s="203">
        <f t="shared" ref="H63" si="16">G63*F63</f>
        <v>713900</v>
      </c>
      <c r="I63" s="204"/>
      <c r="J63" s="205"/>
      <c r="K63" s="206"/>
      <c r="L63" s="207"/>
      <c r="M63" s="208">
        <f t="shared" ref="M63" si="17">ROUND(L63*G63,2)</f>
        <v>0</v>
      </c>
      <c r="N63" s="309">
        <f t="shared" si="5"/>
        <v>100</v>
      </c>
      <c r="O63" s="205">
        <f t="shared" si="15"/>
        <v>713900</v>
      </c>
      <c r="P63" s="143"/>
      <c r="Q63" s="41"/>
      <c r="R63" s="42"/>
      <c r="S63" s="41"/>
    </row>
    <row r="64" spans="2:19" s="282" customFormat="1" ht="18.75">
      <c r="B64" s="472" t="s">
        <v>145</v>
      </c>
      <c r="C64" s="473"/>
      <c r="D64" s="474"/>
      <c r="E64" s="283"/>
      <c r="F64" s="283"/>
      <c r="G64" s="284"/>
      <c r="H64" s="209"/>
      <c r="I64" s="210"/>
      <c r="J64" s="211"/>
      <c r="K64" s="212"/>
      <c r="L64" s="213"/>
      <c r="M64" s="211"/>
      <c r="N64" s="310"/>
      <c r="O64" s="211"/>
      <c r="P64" s="279"/>
      <c r="Q64" s="280"/>
      <c r="R64" s="281"/>
      <c r="S64" s="280"/>
    </row>
    <row r="65" spans="2:19" s="282" customFormat="1" ht="18.75">
      <c r="B65" s="198">
        <v>12.1</v>
      </c>
      <c r="C65" s="199"/>
      <c r="D65" s="200" t="s">
        <v>325</v>
      </c>
      <c r="E65" s="201"/>
      <c r="F65" s="215"/>
      <c r="G65" s="216"/>
      <c r="H65" s="217"/>
      <c r="I65" s="210"/>
      <c r="J65" s="211"/>
      <c r="K65" s="212"/>
      <c r="L65" s="213"/>
      <c r="M65" s="211"/>
      <c r="N65" s="311"/>
      <c r="O65" s="211"/>
      <c r="P65" s="279"/>
      <c r="Q65" s="280"/>
      <c r="R65" s="281"/>
      <c r="S65" s="280"/>
    </row>
    <row r="66" spans="2:19" s="282" customFormat="1" ht="18" customHeight="1">
      <c r="B66" s="121" t="s">
        <v>177</v>
      </c>
      <c r="C66" s="180" t="s">
        <v>176</v>
      </c>
      <c r="D66" s="68" t="s">
        <v>344</v>
      </c>
      <c r="E66" s="67" t="s">
        <v>79</v>
      </c>
      <c r="F66" s="76"/>
      <c r="G66" s="236">
        <f>'apu 12,1,1'!S41</f>
        <v>5960.1600000000008</v>
      </c>
      <c r="H66" s="186"/>
      <c r="I66" s="230"/>
      <c r="J66" s="205"/>
      <c r="K66" s="206" t="s">
        <v>244</v>
      </c>
      <c r="L66" s="207">
        <v>60</v>
      </c>
      <c r="M66" s="205">
        <f>ROUND(L66*G66,2)</f>
        <v>357609.6</v>
      </c>
      <c r="N66" s="312">
        <f>+L66+F66</f>
        <v>60</v>
      </c>
      <c r="O66" s="205">
        <f>ROUND(N66*G66,2)</f>
        <v>357609.6</v>
      </c>
      <c r="P66" s="279"/>
      <c r="Q66" s="280"/>
      <c r="R66" s="281"/>
      <c r="S66" s="280"/>
    </row>
    <row r="67" spans="2:19" s="282" customFormat="1" ht="21" customHeight="1">
      <c r="B67" s="179" t="s">
        <v>178</v>
      </c>
      <c r="C67" s="180" t="s">
        <v>261</v>
      </c>
      <c r="D67" s="181" t="s">
        <v>262</v>
      </c>
      <c r="E67" s="182" t="s">
        <v>80</v>
      </c>
      <c r="F67" s="218"/>
      <c r="G67" s="219">
        <v>34726</v>
      </c>
      <c r="H67" s="220"/>
      <c r="I67" s="221"/>
      <c r="J67" s="222"/>
      <c r="K67" s="223" t="s">
        <v>244</v>
      </c>
      <c r="L67" s="224">
        <v>2</v>
      </c>
      <c r="M67" s="205">
        <f t="shared" ref="M67:M68" si="18">ROUND(L67*G67,2)</f>
        <v>69452</v>
      </c>
      <c r="N67" s="313">
        <f t="shared" ref="N67" si="19">+L67+F67</f>
        <v>2</v>
      </c>
      <c r="O67" s="205">
        <f t="shared" ref="O67:O68" si="20">ROUND(N67*G67,2)</f>
        <v>69452</v>
      </c>
      <c r="P67" s="279"/>
      <c r="Q67" s="280"/>
      <c r="R67" s="281"/>
      <c r="S67" s="280"/>
    </row>
    <row r="68" spans="2:19" ht="24" customHeight="1">
      <c r="B68" s="179" t="s">
        <v>263</v>
      </c>
      <c r="C68" s="180" t="s">
        <v>264</v>
      </c>
      <c r="D68" s="181" t="s">
        <v>265</v>
      </c>
      <c r="E68" s="182" t="s">
        <v>80</v>
      </c>
      <c r="F68" s="218"/>
      <c r="G68" s="219">
        <v>159433.16</v>
      </c>
      <c r="H68" s="220"/>
      <c r="I68" s="221"/>
      <c r="J68" s="222"/>
      <c r="K68" s="223" t="s">
        <v>244</v>
      </c>
      <c r="L68" s="224">
        <v>2</v>
      </c>
      <c r="M68" s="205">
        <f t="shared" si="18"/>
        <v>318866.32</v>
      </c>
      <c r="N68" s="313">
        <f t="shared" ref="N68" si="21">+L68+F68</f>
        <v>2</v>
      </c>
      <c r="O68" s="205">
        <f t="shared" si="20"/>
        <v>318866.32</v>
      </c>
      <c r="P68" s="143"/>
      <c r="Q68" s="41"/>
      <c r="R68" s="42"/>
      <c r="S68" s="41"/>
    </row>
    <row r="69" spans="2:19" s="126" customFormat="1" ht="18.75">
      <c r="B69" s="198">
        <v>12.2</v>
      </c>
      <c r="C69" s="199"/>
      <c r="D69" s="200" t="s">
        <v>267</v>
      </c>
      <c r="E69" s="201"/>
      <c r="F69" s="215"/>
      <c r="G69" s="216"/>
      <c r="H69" s="217"/>
      <c r="I69" s="210"/>
      <c r="J69" s="211"/>
      <c r="K69" s="212"/>
      <c r="L69" s="213"/>
      <c r="M69" s="211"/>
      <c r="N69" s="311"/>
      <c r="O69" s="211"/>
      <c r="P69" s="143"/>
      <c r="Q69" s="124"/>
      <c r="R69" s="125"/>
      <c r="S69" s="124"/>
    </row>
    <row r="70" spans="2:19" ht="18.75">
      <c r="B70" s="121" t="s">
        <v>193</v>
      </c>
      <c r="C70" s="225" t="s">
        <v>173</v>
      </c>
      <c r="D70" s="226" t="s">
        <v>245</v>
      </c>
      <c r="E70" s="227" t="s">
        <v>88</v>
      </c>
      <c r="F70" s="228"/>
      <c r="G70" s="229">
        <v>829581.32</v>
      </c>
      <c r="H70" s="189"/>
      <c r="I70" s="230"/>
      <c r="J70" s="205"/>
      <c r="K70" s="206" t="s">
        <v>244</v>
      </c>
      <c r="L70" s="207">
        <v>1.1299999999999999</v>
      </c>
      <c r="M70" s="205">
        <f t="shared" si="4"/>
        <v>937426.89</v>
      </c>
      <c r="N70" s="314">
        <f t="shared" si="5"/>
        <v>1.1299999999999999</v>
      </c>
      <c r="O70" s="205">
        <f t="shared" si="6"/>
        <v>937426.89</v>
      </c>
      <c r="P70" s="143"/>
      <c r="Q70" s="41"/>
      <c r="R70" s="42"/>
      <c r="S70" s="41"/>
    </row>
    <row r="71" spans="2:19" ht="37.5">
      <c r="B71" s="121" t="s">
        <v>194</v>
      </c>
      <c r="C71" s="225" t="s">
        <v>179</v>
      </c>
      <c r="D71" s="226" t="s">
        <v>246</v>
      </c>
      <c r="E71" s="227" t="s">
        <v>88</v>
      </c>
      <c r="F71" s="228"/>
      <c r="G71" s="229">
        <v>1198077.32</v>
      </c>
      <c r="H71" s="189"/>
      <c r="I71" s="230"/>
      <c r="J71" s="205"/>
      <c r="K71" s="206" t="s">
        <v>244</v>
      </c>
      <c r="L71" s="207">
        <v>1.35</v>
      </c>
      <c r="M71" s="205">
        <f t="shared" si="4"/>
        <v>1617404.38</v>
      </c>
      <c r="N71" s="314">
        <f t="shared" si="5"/>
        <v>1.35</v>
      </c>
      <c r="O71" s="205">
        <f t="shared" si="6"/>
        <v>1617404.38</v>
      </c>
      <c r="P71" s="143"/>
      <c r="Q71" s="41"/>
      <c r="R71" s="42"/>
      <c r="S71" s="41"/>
    </row>
    <row r="72" spans="2:19" ht="18.75">
      <c r="B72" s="121" t="s">
        <v>195</v>
      </c>
      <c r="C72" s="225" t="s">
        <v>180</v>
      </c>
      <c r="D72" s="226" t="s">
        <v>181</v>
      </c>
      <c r="E72" s="183" t="s">
        <v>88</v>
      </c>
      <c r="F72" s="184"/>
      <c r="G72" s="185">
        <v>73747.12</v>
      </c>
      <c r="H72" s="186"/>
      <c r="I72" s="230"/>
      <c r="J72" s="205"/>
      <c r="K72" s="206" t="s">
        <v>244</v>
      </c>
      <c r="L72" s="207">
        <v>8.1999999999999993</v>
      </c>
      <c r="M72" s="205">
        <f t="shared" si="4"/>
        <v>604726.38</v>
      </c>
      <c r="N72" s="315">
        <f t="shared" si="5"/>
        <v>8.1999999999999993</v>
      </c>
      <c r="O72" s="205">
        <f t="shared" si="6"/>
        <v>604726.38</v>
      </c>
      <c r="P72" s="143"/>
      <c r="Q72" s="41"/>
      <c r="R72" s="42"/>
      <c r="S72" s="41"/>
    </row>
    <row r="73" spans="2:19" ht="37.5">
      <c r="B73" s="179" t="s">
        <v>196</v>
      </c>
      <c r="C73" s="225" t="s">
        <v>182</v>
      </c>
      <c r="D73" s="231" t="s">
        <v>183</v>
      </c>
      <c r="E73" s="227" t="s">
        <v>88</v>
      </c>
      <c r="F73" s="228"/>
      <c r="G73" s="232">
        <v>795977.14</v>
      </c>
      <c r="H73" s="233"/>
      <c r="I73" s="221"/>
      <c r="J73" s="222"/>
      <c r="K73" s="223" t="s">
        <v>244</v>
      </c>
      <c r="L73" s="224">
        <v>6.3</v>
      </c>
      <c r="M73" s="205">
        <f t="shared" si="4"/>
        <v>5014655.9800000004</v>
      </c>
      <c r="N73" s="314">
        <f t="shared" si="5"/>
        <v>6.3</v>
      </c>
      <c r="O73" s="205">
        <f t="shared" si="6"/>
        <v>5014655.9800000004</v>
      </c>
      <c r="P73" s="143"/>
      <c r="Q73" s="41"/>
      <c r="R73" s="42"/>
      <c r="S73" s="41"/>
    </row>
    <row r="74" spans="2:19" ht="37.5">
      <c r="B74" s="121" t="s">
        <v>197</v>
      </c>
      <c r="C74" s="225" t="s">
        <v>184</v>
      </c>
      <c r="D74" s="234" t="s">
        <v>185</v>
      </c>
      <c r="E74" s="227" t="s">
        <v>186</v>
      </c>
      <c r="F74" s="228"/>
      <c r="G74" s="232">
        <v>6137.74</v>
      </c>
      <c r="H74" s="189"/>
      <c r="I74" s="230"/>
      <c r="J74" s="205"/>
      <c r="K74" s="206" t="s">
        <v>244</v>
      </c>
      <c r="L74" s="207">
        <v>132</v>
      </c>
      <c r="M74" s="205">
        <f t="shared" si="4"/>
        <v>810181.68</v>
      </c>
      <c r="N74" s="314">
        <f t="shared" si="5"/>
        <v>132</v>
      </c>
      <c r="O74" s="205">
        <f t="shared" si="6"/>
        <v>810181.68</v>
      </c>
      <c r="P74" s="143"/>
      <c r="Q74" s="41"/>
      <c r="R74" s="42"/>
      <c r="S74" s="41"/>
    </row>
    <row r="75" spans="2:19" ht="37.5">
      <c r="B75" s="121" t="s">
        <v>198</v>
      </c>
      <c r="C75" s="225" t="s">
        <v>187</v>
      </c>
      <c r="D75" s="234" t="s">
        <v>188</v>
      </c>
      <c r="E75" s="227" t="s">
        <v>186</v>
      </c>
      <c r="F75" s="228"/>
      <c r="G75" s="232">
        <v>7002.12</v>
      </c>
      <c r="H75" s="189"/>
      <c r="I75" s="230"/>
      <c r="J75" s="205"/>
      <c r="K75" s="206" t="s">
        <v>244</v>
      </c>
      <c r="L75" s="207">
        <v>190</v>
      </c>
      <c r="M75" s="205">
        <f t="shared" si="4"/>
        <v>1330402.8</v>
      </c>
      <c r="N75" s="314">
        <f t="shared" si="5"/>
        <v>190</v>
      </c>
      <c r="O75" s="205">
        <f t="shared" si="6"/>
        <v>1330402.8</v>
      </c>
      <c r="P75" s="143"/>
      <c r="Q75" s="41"/>
      <c r="R75" s="42"/>
      <c r="S75" s="41"/>
    </row>
    <row r="76" spans="2:19" ht="37.5">
      <c r="B76" s="121" t="s">
        <v>199</v>
      </c>
      <c r="C76" s="225" t="s">
        <v>259</v>
      </c>
      <c r="D76" s="234" t="s">
        <v>258</v>
      </c>
      <c r="E76" s="227" t="s">
        <v>186</v>
      </c>
      <c r="F76" s="228"/>
      <c r="G76" s="232">
        <v>7389.45</v>
      </c>
      <c r="H76" s="189"/>
      <c r="I76" s="230"/>
      <c r="J76" s="205"/>
      <c r="K76" s="206" t="s">
        <v>244</v>
      </c>
      <c r="L76" s="207">
        <v>382.5</v>
      </c>
      <c r="M76" s="205">
        <f t="shared" si="4"/>
        <v>2826464.63</v>
      </c>
      <c r="N76" s="314">
        <f t="shared" si="5"/>
        <v>382.5</v>
      </c>
      <c r="O76" s="205">
        <f t="shared" si="6"/>
        <v>2826464.63</v>
      </c>
      <c r="P76" s="143"/>
      <c r="Q76" s="41"/>
      <c r="R76" s="42"/>
      <c r="S76" s="41"/>
    </row>
    <row r="77" spans="2:19" ht="18.75">
      <c r="B77" s="121" t="s">
        <v>200</v>
      </c>
      <c r="C77" s="187" t="s">
        <v>189</v>
      </c>
      <c r="D77" s="68" t="s">
        <v>190</v>
      </c>
      <c r="E77" s="67" t="s">
        <v>67</v>
      </c>
      <c r="F77" s="235"/>
      <c r="G77" s="236">
        <v>96488.74</v>
      </c>
      <c r="H77" s="186"/>
      <c r="I77" s="230"/>
      <c r="J77" s="205"/>
      <c r="K77" s="206" t="s">
        <v>244</v>
      </c>
      <c r="L77" s="207">
        <v>16</v>
      </c>
      <c r="M77" s="205">
        <f t="shared" si="4"/>
        <v>1543819.84</v>
      </c>
      <c r="N77" s="312">
        <f t="shared" si="5"/>
        <v>16</v>
      </c>
      <c r="O77" s="205">
        <f t="shared" si="6"/>
        <v>1543819.84</v>
      </c>
      <c r="P77" s="143"/>
      <c r="Q77" s="41"/>
      <c r="R77" s="42"/>
      <c r="S77" s="41"/>
    </row>
    <row r="78" spans="2:19" ht="18.75">
      <c r="B78" s="121" t="s">
        <v>201</v>
      </c>
      <c r="C78" s="187" t="s">
        <v>191</v>
      </c>
      <c r="D78" s="68" t="s">
        <v>192</v>
      </c>
      <c r="E78" s="67" t="s">
        <v>67</v>
      </c>
      <c r="F78" s="235"/>
      <c r="G78" s="236">
        <v>247822.85</v>
      </c>
      <c r="H78" s="186"/>
      <c r="I78" s="230"/>
      <c r="J78" s="205"/>
      <c r="K78" s="206" t="s">
        <v>244</v>
      </c>
      <c r="L78" s="207">
        <v>33</v>
      </c>
      <c r="M78" s="205">
        <f t="shared" si="4"/>
        <v>8178154.0499999998</v>
      </c>
      <c r="N78" s="312">
        <f t="shared" si="5"/>
        <v>33</v>
      </c>
      <c r="O78" s="205">
        <f t="shared" si="6"/>
        <v>8178154.0499999998</v>
      </c>
      <c r="P78" s="143"/>
      <c r="Q78" s="41"/>
      <c r="R78" s="42"/>
      <c r="S78" s="41"/>
    </row>
    <row r="79" spans="2:19" ht="18.75">
      <c r="B79" s="121" t="s">
        <v>202</v>
      </c>
      <c r="C79" s="187" t="s">
        <v>81</v>
      </c>
      <c r="D79" s="68" t="s">
        <v>82</v>
      </c>
      <c r="E79" s="67" t="s">
        <v>67</v>
      </c>
      <c r="F79" s="235"/>
      <c r="G79" s="237">
        <v>9548.43</v>
      </c>
      <c r="H79" s="186"/>
      <c r="I79" s="230"/>
      <c r="J79" s="205"/>
      <c r="K79" s="206" t="s">
        <v>244</v>
      </c>
      <c r="L79" s="207">
        <v>14</v>
      </c>
      <c r="M79" s="205">
        <f t="shared" si="4"/>
        <v>133678.01999999999</v>
      </c>
      <c r="N79" s="312">
        <f t="shared" si="5"/>
        <v>14</v>
      </c>
      <c r="O79" s="205">
        <f t="shared" si="6"/>
        <v>133678.01999999999</v>
      </c>
      <c r="P79" s="143"/>
      <c r="Q79" s="41"/>
      <c r="R79" s="42"/>
      <c r="S79" s="41"/>
    </row>
    <row r="80" spans="2:19" ht="47.25" customHeight="1">
      <c r="B80" s="121" t="s">
        <v>203</v>
      </c>
      <c r="C80" s="187" t="s">
        <v>266</v>
      </c>
      <c r="D80" s="68" t="s">
        <v>268</v>
      </c>
      <c r="E80" s="67" t="s">
        <v>67</v>
      </c>
      <c r="F80" s="235"/>
      <c r="G80" s="236">
        <v>18491</v>
      </c>
      <c r="H80" s="186"/>
      <c r="I80" s="230"/>
      <c r="J80" s="205"/>
      <c r="K80" s="206" t="s">
        <v>244</v>
      </c>
      <c r="L80" s="207">
        <v>35</v>
      </c>
      <c r="M80" s="205">
        <f t="shared" si="4"/>
        <v>647185</v>
      </c>
      <c r="N80" s="312">
        <f t="shared" si="5"/>
        <v>35</v>
      </c>
      <c r="O80" s="205">
        <f t="shared" si="6"/>
        <v>647185</v>
      </c>
      <c r="P80" s="143"/>
      <c r="Q80" s="41"/>
      <c r="R80" s="42"/>
      <c r="S80" s="41"/>
    </row>
    <row r="81" spans="2:19" s="126" customFormat="1" ht="18.75">
      <c r="B81" s="198">
        <v>12.3</v>
      </c>
      <c r="C81" s="199"/>
      <c r="D81" s="200" t="s">
        <v>204</v>
      </c>
      <c r="E81" s="201"/>
      <c r="F81" s="215"/>
      <c r="G81" s="216"/>
      <c r="H81" s="217"/>
      <c r="I81" s="210"/>
      <c r="J81" s="211"/>
      <c r="K81" s="212"/>
      <c r="L81" s="213"/>
      <c r="M81" s="211"/>
      <c r="N81" s="311"/>
      <c r="O81" s="211"/>
      <c r="P81" s="143"/>
      <c r="Q81" s="124"/>
      <c r="R81" s="125"/>
      <c r="S81" s="124"/>
    </row>
    <row r="82" spans="2:19" ht="18.75">
      <c r="B82" s="121" t="s">
        <v>207</v>
      </c>
      <c r="C82" s="187" t="s">
        <v>205</v>
      </c>
      <c r="D82" s="68" t="s">
        <v>206</v>
      </c>
      <c r="E82" s="67" t="s">
        <v>79</v>
      </c>
      <c r="F82" s="235"/>
      <c r="G82" s="236">
        <v>107799.06</v>
      </c>
      <c r="H82" s="186"/>
      <c r="I82" s="230"/>
      <c r="J82" s="205"/>
      <c r="K82" s="206" t="s">
        <v>244</v>
      </c>
      <c r="L82" s="207">
        <v>4</v>
      </c>
      <c r="M82" s="205">
        <f>ROUND(L82*G82,2)</f>
        <v>431196.24</v>
      </c>
      <c r="N82" s="312">
        <f t="shared" si="5"/>
        <v>4</v>
      </c>
      <c r="O82" s="205">
        <f t="shared" si="6"/>
        <v>431196.24</v>
      </c>
      <c r="P82" s="143"/>
      <c r="Q82" s="41"/>
      <c r="R82" s="42"/>
      <c r="S82" s="41"/>
    </row>
    <row r="83" spans="2:19" s="126" customFormat="1" ht="18.75">
      <c r="B83" s="198">
        <v>12.4</v>
      </c>
      <c r="C83" s="199"/>
      <c r="D83" s="200" t="s">
        <v>340</v>
      </c>
      <c r="E83" s="201"/>
      <c r="F83" s="215"/>
      <c r="G83" s="216"/>
      <c r="H83" s="217"/>
      <c r="I83" s="210"/>
      <c r="J83" s="211"/>
      <c r="K83" s="212"/>
      <c r="L83" s="213"/>
      <c r="M83" s="211"/>
      <c r="N83" s="311"/>
      <c r="O83" s="211"/>
      <c r="P83" s="143"/>
      <c r="Q83" s="124"/>
      <c r="R83" s="125"/>
      <c r="S83" s="124"/>
    </row>
    <row r="84" spans="2:19" ht="18.75">
      <c r="B84" s="179" t="s">
        <v>210</v>
      </c>
      <c r="C84" s="225" t="s">
        <v>209</v>
      </c>
      <c r="D84" s="325" t="s">
        <v>86</v>
      </c>
      <c r="E84" s="182" t="s">
        <v>67</v>
      </c>
      <c r="F84" s="343"/>
      <c r="G84" s="219">
        <v>10307.86</v>
      </c>
      <c r="H84" s="220"/>
      <c r="I84" s="221"/>
      <c r="J84" s="222"/>
      <c r="K84" s="223" t="s">
        <v>244</v>
      </c>
      <c r="L84" s="224">
        <v>190</v>
      </c>
      <c r="M84" s="222">
        <f>ROUND(L84*G84,2)</f>
        <v>1958493.4</v>
      </c>
      <c r="N84" s="313">
        <f t="shared" si="5"/>
        <v>190</v>
      </c>
      <c r="O84" s="222">
        <f t="shared" si="6"/>
        <v>1958493.4</v>
      </c>
      <c r="P84" s="143"/>
      <c r="Q84" s="41"/>
      <c r="R84" s="42"/>
      <c r="S84" s="41"/>
    </row>
    <row r="85" spans="2:19" ht="41.25" customHeight="1">
      <c r="B85" s="179" t="s">
        <v>333</v>
      </c>
      <c r="C85" s="225" t="s">
        <v>336</v>
      </c>
      <c r="D85" s="325" t="s">
        <v>345</v>
      </c>
      <c r="E85" s="182" t="s">
        <v>67</v>
      </c>
      <c r="F85" s="343"/>
      <c r="G85" s="219">
        <v>16684.41</v>
      </c>
      <c r="H85" s="220"/>
      <c r="I85" s="221"/>
      <c r="J85" s="222"/>
      <c r="K85" s="223" t="s">
        <v>244</v>
      </c>
      <c r="L85" s="224">
        <v>7.35</v>
      </c>
      <c r="M85" s="222">
        <f>ROUND(L85*G85,2)</f>
        <v>122630.41</v>
      </c>
      <c r="N85" s="313">
        <f t="shared" ref="N85" si="22">+L85+F85</f>
        <v>7.35</v>
      </c>
      <c r="O85" s="222">
        <f t="shared" ref="O85" si="23">ROUND(N85*G85,2)</f>
        <v>122630.41</v>
      </c>
      <c r="P85" s="143"/>
      <c r="Q85" s="41"/>
      <c r="R85" s="42"/>
      <c r="S85" s="41"/>
    </row>
    <row r="86" spans="2:19" s="126" customFormat="1" ht="18.75">
      <c r="B86" s="198">
        <v>12.5</v>
      </c>
      <c r="C86" s="199"/>
      <c r="D86" s="200" t="s">
        <v>211</v>
      </c>
      <c r="E86" s="201"/>
      <c r="F86" s="215"/>
      <c r="G86" s="216"/>
      <c r="H86" s="217"/>
      <c r="I86" s="210"/>
      <c r="J86" s="211"/>
      <c r="K86" s="212"/>
      <c r="L86" s="213"/>
      <c r="M86" s="211"/>
      <c r="N86" s="311"/>
      <c r="O86" s="211"/>
      <c r="P86" s="143"/>
      <c r="Q86" s="124"/>
      <c r="R86" s="125"/>
      <c r="S86" s="124"/>
    </row>
    <row r="87" spans="2:19" ht="18.75">
      <c r="B87" s="121" t="s">
        <v>226</v>
      </c>
      <c r="C87" s="225" t="s">
        <v>212</v>
      </c>
      <c r="D87" s="226" t="s">
        <v>213</v>
      </c>
      <c r="E87" s="227" t="s">
        <v>80</v>
      </c>
      <c r="F87" s="228"/>
      <c r="G87" s="232">
        <v>308617.31</v>
      </c>
      <c r="H87" s="189"/>
      <c r="I87" s="230"/>
      <c r="J87" s="205"/>
      <c r="K87" s="206" t="s">
        <v>244</v>
      </c>
      <c r="L87" s="207">
        <v>1</v>
      </c>
      <c r="M87" s="205">
        <f t="shared" ref="M87:M95" si="24">ROUND(L87*G87,2)</f>
        <v>308617.31</v>
      </c>
      <c r="N87" s="314">
        <f t="shared" si="5"/>
        <v>1</v>
      </c>
      <c r="O87" s="205">
        <f t="shared" si="6"/>
        <v>308617.31</v>
      </c>
      <c r="P87" s="143"/>
      <c r="Q87" s="41"/>
      <c r="R87" s="42"/>
      <c r="S87" s="41"/>
    </row>
    <row r="88" spans="2:19" ht="18.75">
      <c r="B88" s="121" t="s">
        <v>227</v>
      </c>
      <c r="C88" s="225" t="s">
        <v>343</v>
      </c>
      <c r="D88" s="226" t="s">
        <v>342</v>
      </c>
      <c r="E88" s="227" t="s">
        <v>80</v>
      </c>
      <c r="F88" s="228"/>
      <c r="G88" s="232">
        <v>480785.87</v>
      </c>
      <c r="H88" s="189"/>
      <c r="I88" s="230"/>
      <c r="J88" s="205"/>
      <c r="K88" s="206" t="s">
        <v>244</v>
      </c>
      <c r="L88" s="207">
        <v>1</v>
      </c>
      <c r="M88" s="205">
        <f t="shared" si="24"/>
        <v>480785.87</v>
      </c>
      <c r="N88" s="314">
        <f t="shared" ref="N88" si="25">+L88+F88</f>
        <v>1</v>
      </c>
      <c r="O88" s="205">
        <f t="shared" ref="O88" si="26">ROUND(N88*G88,2)</f>
        <v>480785.87</v>
      </c>
      <c r="P88" s="143"/>
      <c r="Q88" s="41"/>
      <c r="R88" s="42"/>
      <c r="S88" s="41"/>
    </row>
    <row r="89" spans="2:19" ht="55.5" customHeight="1">
      <c r="B89" s="121" t="s">
        <v>228</v>
      </c>
      <c r="C89" s="268" t="s">
        <v>214</v>
      </c>
      <c r="D89" s="269" t="s">
        <v>215</v>
      </c>
      <c r="E89" s="270" t="s">
        <v>79</v>
      </c>
      <c r="F89" s="271"/>
      <c r="G89" s="237">
        <v>54934.97</v>
      </c>
      <c r="H89" s="189"/>
      <c r="I89" s="230"/>
      <c r="J89" s="205"/>
      <c r="K89" s="206" t="s">
        <v>244</v>
      </c>
      <c r="L89" s="207">
        <v>12</v>
      </c>
      <c r="M89" s="205">
        <f t="shared" si="24"/>
        <v>659219.64</v>
      </c>
      <c r="N89" s="315">
        <f t="shared" si="5"/>
        <v>12</v>
      </c>
      <c r="O89" s="205">
        <f t="shared" si="6"/>
        <v>659219.64</v>
      </c>
      <c r="P89" s="143"/>
      <c r="Q89" s="41"/>
      <c r="R89" s="42"/>
      <c r="S89" s="41"/>
    </row>
    <row r="90" spans="2:19" ht="18.75">
      <c r="B90" s="121" t="s">
        <v>229</v>
      </c>
      <c r="C90" s="178" t="s">
        <v>216</v>
      </c>
      <c r="D90" s="68" t="s">
        <v>217</v>
      </c>
      <c r="E90" s="75" t="s">
        <v>79</v>
      </c>
      <c r="F90" s="76"/>
      <c r="G90" s="188">
        <v>31098.23</v>
      </c>
      <c r="H90" s="189"/>
      <c r="I90" s="230"/>
      <c r="J90" s="205"/>
      <c r="K90" s="206" t="s">
        <v>244</v>
      </c>
      <c r="L90" s="207">
        <v>11</v>
      </c>
      <c r="M90" s="205">
        <f t="shared" si="24"/>
        <v>342080.53</v>
      </c>
      <c r="N90" s="312">
        <f t="shared" ref="N90:N103" si="27">+L90+F90</f>
        <v>11</v>
      </c>
      <c r="O90" s="205">
        <f t="shared" si="6"/>
        <v>342080.53</v>
      </c>
      <c r="P90" s="143"/>
      <c r="Q90" s="41"/>
      <c r="R90" s="42"/>
      <c r="S90" s="41"/>
    </row>
    <row r="91" spans="2:19" ht="18.75">
      <c r="B91" s="121" t="s">
        <v>230</v>
      </c>
      <c r="C91" s="178" t="s">
        <v>218</v>
      </c>
      <c r="D91" s="68" t="s">
        <v>219</v>
      </c>
      <c r="E91" s="67" t="s">
        <v>80</v>
      </c>
      <c r="F91" s="76"/>
      <c r="G91" s="188">
        <v>52464.43</v>
      </c>
      <c r="H91" s="189"/>
      <c r="I91" s="230"/>
      <c r="J91" s="205"/>
      <c r="K91" s="206" t="s">
        <v>244</v>
      </c>
      <c r="L91" s="207">
        <v>1</v>
      </c>
      <c r="M91" s="205">
        <f t="shared" si="24"/>
        <v>52464.43</v>
      </c>
      <c r="N91" s="312">
        <f t="shared" si="27"/>
        <v>1</v>
      </c>
      <c r="O91" s="205">
        <f t="shared" si="6"/>
        <v>52464.43</v>
      </c>
      <c r="P91" s="143"/>
      <c r="Q91" s="41"/>
      <c r="R91" s="42"/>
      <c r="S91" s="41"/>
    </row>
    <row r="92" spans="2:19" ht="18.75">
      <c r="B92" s="121" t="s">
        <v>231</v>
      </c>
      <c r="C92" s="178" t="s">
        <v>220</v>
      </c>
      <c r="D92" s="68" t="s">
        <v>221</v>
      </c>
      <c r="E92" s="67" t="s">
        <v>80</v>
      </c>
      <c r="F92" s="76"/>
      <c r="G92" s="188">
        <v>25333.17</v>
      </c>
      <c r="H92" s="189"/>
      <c r="I92" s="230"/>
      <c r="J92" s="205"/>
      <c r="K92" s="206" t="s">
        <v>244</v>
      </c>
      <c r="L92" s="207">
        <v>3</v>
      </c>
      <c r="M92" s="205">
        <f t="shared" si="24"/>
        <v>75999.509999999995</v>
      </c>
      <c r="N92" s="312">
        <f t="shared" si="27"/>
        <v>3</v>
      </c>
      <c r="O92" s="205">
        <f t="shared" si="6"/>
        <v>75999.509999999995</v>
      </c>
      <c r="P92" s="143"/>
      <c r="Q92" s="41"/>
      <c r="R92" s="42"/>
      <c r="S92" s="41"/>
    </row>
    <row r="93" spans="2:19" ht="18.75">
      <c r="B93" s="121" t="s">
        <v>232</v>
      </c>
      <c r="C93" s="178" t="s">
        <v>222</v>
      </c>
      <c r="D93" s="68" t="s">
        <v>223</v>
      </c>
      <c r="E93" s="67" t="s">
        <v>80</v>
      </c>
      <c r="F93" s="76"/>
      <c r="G93" s="188">
        <v>9589.66</v>
      </c>
      <c r="H93" s="189"/>
      <c r="I93" s="230"/>
      <c r="J93" s="205"/>
      <c r="K93" s="206" t="s">
        <v>244</v>
      </c>
      <c r="L93" s="207">
        <v>3</v>
      </c>
      <c r="M93" s="205">
        <f t="shared" si="24"/>
        <v>28768.98</v>
      </c>
      <c r="N93" s="312">
        <f t="shared" si="27"/>
        <v>3</v>
      </c>
      <c r="O93" s="205">
        <f t="shared" si="6"/>
        <v>28768.98</v>
      </c>
      <c r="P93" s="143"/>
      <c r="Q93" s="41"/>
      <c r="R93" s="42"/>
      <c r="S93" s="41"/>
    </row>
    <row r="94" spans="2:19" ht="50.25" customHeight="1">
      <c r="B94" s="121" t="s">
        <v>233</v>
      </c>
      <c r="C94" s="178" t="s">
        <v>83</v>
      </c>
      <c r="D94" s="68" t="s">
        <v>84</v>
      </c>
      <c r="E94" s="75" t="s">
        <v>79</v>
      </c>
      <c r="F94" s="76"/>
      <c r="G94" s="188">
        <v>12850.1</v>
      </c>
      <c r="H94" s="189"/>
      <c r="I94" s="230"/>
      <c r="J94" s="205"/>
      <c r="K94" s="206" t="s">
        <v>244</v>
      </c>
      <c r="L94" s="207">
        <v>45</v>
      </c>
      <c r="M94" s="205">
        <f t="shared" si="24"/>
        <v>578254.5</v>
      </c>
      <c r="N94" s="312">
        <f t="shared" si="27"/>
        <v>45</v>
      </c>
      <c r="O94" s="205">
        <f t="shared" ref="O94:O103" si="28">ROUND(N94*G94,2)</f>
        <v>578254.5</v>
      </c>
      <c r="P94" s="143"/>
      <c r="Q94" s="41"/>
      <c r="R94" s="42"/>
      <c r="S94" s="41"/>
    </row>
    <row r="95" spans="2:19" ht="33.75" customHeight="1">
      <c r="B95" s="179" t="s">
        <v>334</v>
      </c>
      <c r="C95" s="180" t="s">
        <v>224</v>
      </c>
      <c r="D95" s="226" t="s">
        <v>335</v>
      </c>
      <c r="E95" s="227" t="s">
        <v>79</v>
      </c>
      <c r="F95" s="342"/>
      <c r="G95" s="341">
        <v>47314.35</v>
      </c>
      <c r="H95" s="220"/>
      <c r="I95" s="221"/>
      <c r="J95" s="222"/>
      <c r="K95" s="223" t="s">
        <v>244</v>
      </c>
      <c r="L95" s="224">
        <v>10.5</v>
      </c>
      <c r="M95" s="222">
        <f t="shared" si="24"/>
        <v>496800.68</v>
      </c>
      <c r="N95" s="314">
        <f t="shared" si="27"/>
        <v>10.5</v>
      </c>
      <c r="O95" s="222">
        <f t="shared" si="28"/>
        <v>496800.68</v>
      </c>
      <c r="P95" s="143"/>
      <c r="Q95" s="41"/>
      <c r="R95" s="42"/>
      <c r="S95" s="41"/>
    </row>
    <row r="96" spans="2:19" s="126" customFormat="1" ht="18.75">
      <c r="B96" s="198">
        <v>12.6</v>
      </c>
      <c r="C96" s="199"/>
      <c r="D96" s="200" t="s">
        <v>237</v>
      </c>
      <c r="E96" s="201"/>
      <c r="F96" s="215"/>
      <c r="G96" s="216"/>
      <c r="H96" s="217"/>
      <c r="I96" s="210"/>
      <c r="J96" s="211"/>
      <c r="K96" s="212"/>
      <c r="L96" s="213"/>
      <c r="M96" s="211"/>
      <c r="N96" s="311"/>
      <c r="O96" s="211"/>
      <c r="P96" s="143"/>
      <c r="Q96" s="124"/>
      <c r="R96" s="125"/>
      <c r="S96" s="124"/>
    </row>
    <row r="97" spans="1:19" ht="70.5" customHeight="1">
      <c r="B97" s="121" t="s">
        <v>254</v>
      </c>
      <c r="C97" s="178" t="s">
        <v>234</v>
      </c>
      <c r="D97" s="190" t="s">
        <v>235</v>
      </c>
      <c r="E97" s="183" t="s">
        <v>186</v>
      </c>
      <c r="F97" s="191"/>
      <c r="G97" s="185">
        <v>17135.36</v>
      </c>
      <c r="H97" s="186"/>
      <c r="I97" s="230"/>
      <c r="J97" s="205"/>
      <c r="K97" s="206" t="s">
        <v>244</v>
      </c>
      <c r="L97" s="207">
        <v>434.16</v>
      </c>
      <c r="M97" s="205">
        <f>ROUND(L97*G97,2)</f>
        <v>7439487.9000000004</v>
      </c>
      <c r="N97" s="315">
        <f t="shared" si="27"/>
        <v>434.16</v>
      </c>
      <c r="O97" s="205">
        <f t="shared" si="28"/>
        <v>7439487.9000000004</v>
      </c>
      <c r="P97" s="143"/>
      <c r="Q97" s="41"/>
      <c r="R97" s="42"/>
      <c r="S97" s="41"/>
    </row>
    <row r="98" spans="1:19" s="282" customFormat="1" ht="18.75">
      <c r="B98" s="179" t="s">
        <v>255</v>
      </c>
      <c r="C98" s="180" t="s">
        <v>176</v>
      </c>
      <c r="D98" s="226" t="s">
        <v>236</v>
      </c>
      <c r="E98" s="227" t="s">
        <v>67</v>
      </c>
      <c r="F98" s="340"/>
      <c r="G98" s="341">
        <f>'apu 12,6,2'!S39</f>
        <v>82543.980000000098</v>
      </c>
      <c r="H98" s="220"/>
      <c r="I98" s="221"/>
      <c r="J98" s="222"/>
      <c r="K98" s="223" t="s">
        <v>244</v>
      </c>
      <c r="L98" s="224">
        <v>40</v>
      </c>
      <c r="M98" s="222">
        <f t="shared" ref="M98:M99" si="29">ROUND(L98*G98,2)</f>
        <v>3301759.2</v>
      </c>
      <c r="N98" s="314">
        <f t="shared" si="27"/>
        <v>40</v>
      </c>
      <c r="O98" s="222">
        <f t="shared" si="28"/>
        <v>3301759.2</v>
      </c>
      <c r="P98" s="279"/>
      <c r="Q98" s="280"/>
      <c r="R98" s="281"/>
      <c r="S98" s="280"/>
    </row>
    <row r="99" spans="1:19" s="282" customFormat="1" ht="18.75">
      <c r="B99" s="179" t="s">
        <v>339</v>
      </c>
      <c r="C99" s="180" t="s">
        <v>338</v>
      </c>
      <c r="D99" s="226" t="s">
        <v>337</v>
      </c>
      <c r="E99" s="227" t="s">
        <v>79</v>
      </c>
      <c r="F99" s="340"/>
      <c r="G99" s="341">
        <v>7359.93</v>
      </c>
      <c r="H99" s="220"/>
      <c r="I99" s="221"/>
      <c r="J99" s="222"/>
      <c r="K99" s="223" t="s">
        <v>244</v>
      </c>
      <c r="L99" s="224">
        <v>93</v>
      </c>
      <c r="M99" s="222">
        <f t="shared" si="29"/>
        <v>684473.49</v>
      </c>
      <c r="N99" s="314">
        <f t="shared" ref="N99" si="30">+L99+F99</f>
        <v>93</v>
      </c>
      <c r="O99" s="222">
        <f t="shared" ref="O99" si="31">ROUND(N99*G99,2)</f>
        <v>684473.49</v>
      </c>
      <c r="P99" s="279"/>
      <c r="Q99" s="280"/>
      <c r="R99" s="281"/>
      <c r="S99" s="280"/>
    </row>
    <row r="100" spans="1:19" s="126" customFormat="1" ht="18.75">
      <c r="B100" s="198">
        <v>12.7</v>
      </c>
      <c r="C100" s="199"/>
      <c r="D100" s="200" t="s">
        <v>238</v>
      </c>
      <c r="E100" s="201"/>
      <c r="F100" s="215"/>
      <c r="G100" s="216"/>
      <c r="H100" s="217"/>
      <c r="I100" s="210"/>
      <c r="J100" s="211"/>
      <c r="K100" s="212"/>
      <c r="L100" s="213"/>
      <c r="M100" s="211"/>
      <c r="N100" s="311"/>
      <c r="O100" s="211"/>
      <c r="P100" s="143"/>
      <c r="Q100" s="124"/>
      <c r="R100" s="125"/>
      <c r="S100" s="124"/>
    </row>
    <row r="101" spans="1:19" ht="18.75">
      <c r="B101" s="121" t="s">
        <v>256</v>
      </c>
      <c r="C101" s="178" t="s">
        <v>239</v>
      </c>
      <c r="D101" s="234" t="s">
        <v>240</v>
      </c>
      <c r="E101" s="183" t="s">
        <v>79</v>
      </c>
      <c r="F101" s="192"/>
      <c r="G101" s="185">
        <v>48224.68</v>
      </c>
      <c r="H101" s="186"/>
      <c r="I101" s="230"/>
      <c r="J101" s="205"/>
      <c r="K101" s="206" t="s">
        <v>244</v>
      </c>
      <c r="L101" s="207">
        <v>9.5</v>
      </c>
      <c r="M101" s="205">
        <f>ROUND(L101*G101,2)</f>
        <v>458134.46</v>
      </c>
      <c r="N101" s="315">
        <f t="shared" si="27"/>
        <v>9.5</v>
      </c>
      <c r="O101" s="205">
        <f t="shared" si="28"/>
        <v>458134.46</v>
      </c>
      <c r="P101" s="143"/>
      <c r="Q101" s="41"/>
      <c r="R101" s="42"/>
      <c r="S101" s="41"/>
    </row>
    <row r="102" spans="1:19" ht="18.75">
      <c r="B102" s="121" t="s">
        <v>257</v>
      </c>
      <c r="C102" s="193" t="s">
        <v>241</v>
      </c>
      <c r="D102" s="238" t="s">
        <v>242</v>
      </c>
      <c r="E102" s="194" t="s">
        <v>79</v>
      </c>
      <c r="F102" s="195"/>
      <c r="G102" s="196">
        <v>108607.13</v>
      </c>
      <c r="H102" s="197"/>
      <c r="I102" s="239"/>
      <c r="J102" s="240"/>
      <c r="K102" s="241" t="s">
        <v>244</v>
      </c>
      <c r="L102" s="242">
        <v>18.600000000000001</v>
      </c>
      <c r="M102" s="205">
        <f t="shared" ref="M102:M103" si="32">ROUND(L102*G102,2)</f>
        <v>2020092.62</v>
      </c>
      <c r="N102" s="316">
        <f t="shared" ref="N102" si="33">+L102+F102</f>
        <v>18.600000000000001</v>
      </c>
      <c r="O102" s="240">
        <f t="shared" ref="O102" si="34">ROUND(N102*G102,2)</f>
        <v>2020092.62</v>
      </c>
      <c r="P102" s="143"/>
      <c r="Q102" s="41"/>
      <c r="R102" s="42"/>
      <c r="S102" s="41"/>
    </row>
    <row r="103" spans="1:19" ht="38.25" thickBot="1">
      <c r="B103" s="179" t="s">
        <v>328</v>
      </c>
      <c r="C103" s="329" t="s">
        <v>327</v>
      </c>
      <c r="D103" s="330" t="s">
        <v>329</v>
      </c>
      <c r="E103" s="331" t="s">
        <v>67</v>
      </c>
      <c r="F103" s="332"/>
      <c r="G103" s="333">
        <v>61861.61</v>
      </c>
      <c r="H103" s="334"/>
      <c r="I103" s="335"/>
      <c r="J103" s="336"/>
      <c r="K103" s="337" t="s">
        <v>244</v>
      </c>
      <c r="L103" s="338">
        <v>17.12</v>
      </c>
      <c r="M103" s="222">
        <f t="shared" si="32"/>
        <v>1059070.76</v>
      </c>
      <c r="N103" s="339">
        <f t="shared" si="27"/>
        <v>17.12</v>
      </c>
      <c r="O103" s="336">
        <f t="shared" si="28"/>
        <v>1059070.76</v>
      </c>
      <c r="P103" s="327"/>
      <c r="Q103" s="41"/>
      <c r="R103" s="42"/>
      <c r="S103" s="41"/>
    </row>
    <row r="104" spans="1:19" ht="18.75">
      <c r="A104" s="135"/>
      <c r="B104" s="121"/>
      <c r="C104" s="272"/>
      <c r="D104" s="273"/>
      <c r="E104" s="274"/>
      <c r="F104" s="243"/>
      <c r="G104" s="244"/>
      <c r="H104" s="245"/>
      <c r="I104" s="246"/>
      <c r="J104" s="247"/>
      <c r="K104" s="248"/>
      <c r="L104" s="249"/>
      <c r="M104" s="247"/>
      <c r="N104" s="317"/>
      <c r="O104" s="247"/>
      <c r="Q104" s="41"/>
      <c r="R104" s="42"/>
      <c r="S104" s="41"/>
    </row>
    <row r="105" spans="1:19" ht="15" customHeight="1">
      <c r="A105" s="136"/>
      <c r="B105" s="275"/>
      <c r="C105" s="275"/>
      <c r="D105" s="475" t="s">
        <v>68</v>
      </c>
      <c r="E105" s="476"/>
      <c r="F105" s="250"/>
      <c r="G105" s="251"/>
      <c r="H105" s="252">
        <f>SUM(H22:H103)</f>
        <v>35921924.789999999</v>
      </c>
      <c r="I105" s="253"/>
      <c r="J105" s="254"/>
      <c r="K105" s="255"/>
      <c r="L105" s="256"/>
      <c r="M105" s="254">
        <f>SUM(M21:M104)</f>
        <v>17948783.760000005</v>
      </c>
      <c r="N105" s="318"/>
      <c r="O105" s="254">
        <f>SUM(O22:O103)</f>
        <v>53870708.54999999</v>
      </c>
      <c r="P105" s="143"/>
      <c r="Q105" s="302"/>
      <c r="R105" s="40"/>
      <c r="S105" s="40"/>
    </row>
    <row r="106" spans="1:19" ht="16.5" thickBot="1">
      <c r="A106" s="136"/>
      <c r="B106" s="276"/>
      <c r="C106" s="276"/>
      <c r="D106" s="277" t="s">
        <v>144</v>
      </c>
      <c r="E106" s="278"/>
      <c r="F106" s="257" t="s">
        <v>144</v>
      </c>
      <c r="G106" s="258">
        <v>0.3</v>
      </c>
      <c r="H106" s="259">
        <f>G106*H105</f>
        <v>10776577.436999999</v>
      </c>
      <c r="I106" s="260"/>
      <c r="J106" s="261"/>
      <c r="K106" s="260"/>
      <c r="L106" s="262"/>
      <c r="M106" s="261">
        <f>SUM(M105)*0.3</f>
        <v>5384635.1280000014</v>
      </c>
      <c r="N106" s="319"/>
      <c r="O106" s="261">
        <f>($O$105*$G106)</f>
        <v>16161212.564999996</v>
      </c>
      <c r="Q106" s="40"/>
      <c r="R106" s="40"/>
      <c r="S106" s="40"/>
    </row>
    <row r="107" spans="1:19" ht="70.150000000000006" customHeight="1" thickBot="1">
      <c r="A107" s="137"/>
      <c r="B107" s="477" t="s">
        <v>69</v>
      </c>
      <c r="C107" s="478"/>
      <c r="D107" s="478"/>
      <c r="E107" s="478"/>
      <c r="F107" s="263"/>
      <c r="G107" s="264" t="s">
        <v>326</v>
      </c>
      <c r="H107" s="265">
        <f>ROUND((SUM(H105:H106)),0)</f>
        <v>46698502</v>
      </c>
      <c r="I107" s="264" t="s">
        <v>50</v>
      </c>
      <c r="J107" s="265">
        <v>0</v>
      </c>
      <c r="K107" s="266"/>
      <c r="L107" s="267"/>
      <c r="M107" s="265"/>
      <c r="N107" s="320" t="s">
        <v>70</v>
      </c>
      <c r="O107" s="265">
        <f>ROUND((SUM(O105:O106)),0)</f>
        <v>70031921</v>
      </c>
      <c r="P107" s="144">
        <f>H107*0.5</f>
        <v>23349251</v>
      </c>
      <c r="Q107" s="300"/>
      <c r="R107"/>
    </row>
    <row r="108" spans="1:19" s="49" customFormat="1" ht="48" customHeight="1" thickBot="1">
      <c r="B108" s="43"/>
      <c r="C108" s="43"/>
      <c r="D108" s="43"/>
      <c r="E108" s="44"/>
      <c r="F108" s="263"/>
      <c r="G108" s="264" t="s">
        <v>326</v>
      </c>
      <c r="H108" s="265"/>
      <c r="I108" s="264" t="s">
        <v>50</v>
      </c>
      <c r="J108" s="265">
        <v>0</v>
      </c>
      <c r="K108" s="266"/>
      <c r="L108" s="267"/>
      <c r="M108" s="265">
        <f>ROUND((SUM(M105:M106)),0)</f>
        <v>23333419</v>
      </c>
      <c r="N108" s="320" t="s">
        <v>70</v>
      </c>
      <c r="O108" s="265">
        <f>H107+M108</f>
        <v>70031921</v>
      </c>
      <c r="P108" s="145"/>
    </row>
    <row r="109" spans="1:19" s="49" customFormat="1">
      <c r="B109" s="43"/>
      <c r="C109" s="43"/>
      <c r="D109" s="43"/>
      <c r="E109" s="117"/>
      <c r="F109" s="43"/>
      <c r="G109" s="45"/>
      <c r="H109" s="46"/>
      <c r="I109" s="44"/>
      <c r="J109" s="47"/>
      <c r="K109" s="43"/>
      <c r="L109" s="44"/>
      <c r="M109" s="47"/>
      <c r="N109" s="321"/>
      <c r="O109" s="48"/>
      <c r="P109" s="146"/>
    </row>
    <row r="110" spans="1:19" s="49" customFormat="1">
      <c r="B110" s="43"/>
      <c r="C110" s="43"/>
      <c r="D110" s="43"/>
      <c r="E110" s="44"/>
      <c r="F110" s="43"/>
      <c r="G110" s="45"/>
      <c r="H110" s="46"/>
      <c r="I110" s="44"/>
      <c r="J110" s="47"/>
      <c r="K110" s="43"/>
      <c r="L110" s="44"/>
      <c r="M110" s="47"/>
      <c r="N110" s="321"/>
      <c r="O110" s="48"/>
      <c r="P110" s="147"/>
    </row>
    <row r="111" spans="1:19" s="49" customFormat="1" ht="14.25">
      <c r="B111" s="43"/>
      <c r="C111" s="43"/>
      <c r="D111" s="43"/>
      <c r="E111" s="44"/>
      <c r="F111" s="43"/>
      <c r="G111" s="45"/>
      <c r="H111" s="46"/>
      <c r="I111" s="44"/>
      <c r="J111" s="47"/>
      <c r="K111" s="43"/>
      <c r="L111" s="44"/>
      <c r="M111" s="47"/>
      <c r="N111" s="321"/>
      <c r="O111" s="48"/>
      <c r="P111" s="148"/>
      <c r="R111" s="64"/>
    </row>
    <row r="112" spans="1:19" ht="15" customHeight="1">
      <c r="B112" s="66"/>
      <c r="D112" s="66"/>
      <c r="F112" s="66"/>
      <c r="G112" s="52"/>
      <c r="H112" s="53"/>
      <c r="K112" s="66"/>
      <c r="P112" s="149"/>
      <c r="S112" s="28"/>
    </row>
    <row r="113" spans="2:19">
      <c r="B113" s="66"/>
      <c r="D113" s="368" t="s">
        <v>71</v>
      </c>
      <c r="E113" s="368"/>
      <c r="F113" s="368"/>
      <c r="G113" s="369"/>
      <c r="H113" s="369"/>
      <c r="K113" s="66"/>
      <c r="M113" s="56"/>
      <c r="N113" s="323"/>
      <c r="O113" s="55"/>
      <c r="P113" s="150"/>
      <c r="Q113" s="28"/>
      <c r="R113" s="28"/>
      <c r="S113" s="28"/>
    </row>
    <row r="114" spans="2:19" ht="14.25" customHeight="1">
      <c r="B114" s="66"/>
      <c r="D114" s="368" t="s">
        <v>91</v>
      </c>
      <c r="E114" s="368"/>
      <c r="F114" s="368"/>
      <c r="G114" s="370" t="s">
        <v>72</v>
      </c>
      <c r="H114" s="370"/>
      <c r="I114" s="57"/>
      <c r="K114" s="66"/>
      <c r="M114" s="365" t="s">
        <v>74</v>
      </c>
      <c r="N114" s="366"/>
      <c r="O114" s="366"/>
      <c r="P114" s="151"/>
      <c r="Q114" s="28"/>
      <c r="R114" s="28"/>
      <c r="S114" s="28"/>
    </row>
    <row r="115" spans="2:19" ht="14.25" customHeight="1">
      <c r="B115" s="65"/>
      <c r="D115" s="368" t="s">
        <v>92</v>
      </c>
      <c r="E115" s="368"/>
      <c r="F115" s="368"/>
      <c r="G115" s="366" t="str">
        <f>+F10</f>
        <v>EDWIN FERNANDO RIVERA OROZCO</v>
      </c>
      <c r="H115" s="366"/>
      <c r="I115" s="57"/>
      <c r="K115" s="65"/>
      <c r="M115" s="365"/>
      <c r="N115" s="366"/>
      <c r="O115" s="366"/>
      <c r="P115" s="151"/>
      <c r="Q115" s="28"/>
      <c r="R115" s="28"/>
      <c r="S115" s="28"/>
    </row>
    <row r="116" spans="2:19" ht="14.25">
      <c r="D116" s="80"/>
      <c r="E116" s="79"/>
      <c r="F116" s="81"/>
      <c r="G116" s="365"/>
      <c r="H116" s="366"/>
      <c r="I116" s="57"/>
      <c r="J116" s="57"/>
      <c r="M116" s="365"/>
      <c r="N116" s="366"/>
      <c r="O116" s="366"/>
      <c r="P116" s="151"/>
      <c r="Q116" s="28"/>
      <c r="R116" s="28"/>
      <c r="S116" s="28"/>
    </row>
    <row r="117" spans="2:19" ht="14.25">
      <c r="B117" s="57"/>
      <c r="C117" s="57"/>
      <c r="D117" s="114"/>
      <c r="E117" s="114"/>
      <c r="F117" s="114"/>
      <c r="G117" s="366"/>
      <c r="H117" s="366"/>
      <c r="P117" s="151"/>
      <c r="Q117" s="28"/>
      <c r="R117" s="28"/>
      <c r="S117" s="28"/>
    </row>
    <row r="118" spans="2:19">
      <c r="J118" s="58"/>
      <c r="M118" s="367"/>
      <c r="N118" s="367"/>
      <c r="O118" s="367"/>
      <c r="P118" s="151"/>
      <c r="Q118" s="28"/>
      <c r="R118" s="28"/>
      <c r="S118" s="28"/>
    </row>
    <row r="121" spans="2:19">
      <c r="I121" s="60"/>
      <c r="J121" s="60"/>
      <c r="K121" s="61"/>
      <c r="L121" s="60"/>
      <c r="M121" s="60"/>
      <c r="P121" s="151"/>
      <c r="Q121" s="28"/>
      <c r="R121" s="28"/>
      <c r="S121" s="28"/>
    </row>
    <row r="122" spans="2:19">
      <c r="I122" s="60"/>
      <c r="J122" s="60"/>
      <c r="K122" s="61"/>
      <c r="L122" s="60"/>
      <c r="M122" s="60"/>
      <c r="P122" s="151"/>
      <c r="Q122" s="28"/>
      <c r="R122" s="28"/>
      <c r="S122" s="28"/>
    </row>
    <row r="123" spans="2:19">
      <c r="I123" s="60"/>
      <c r="J123" s="60"/>
      <c r="K123" s="61"/>
      <c r="L123" s="60"/>
      <c r="M123" s="60"/>
      <c r="P123" s="151"/>
      <c r="Q123" s="28"/>
      <c r="R123" s="28"/>
      <c r="S123" s="28"/>
    </row>
    <row r="124" spans="2:19" ht="15">
      <c r="I124" s="62"/>
      <c r="J124" s="60"/>
      <c r="K124" s="61"/>
      <c r="L124" s="63"/>
      <c r="M124" s="60"/>
      <c r="P124" s="151"/>
      <c r="Q124" s="28"/>
      <c r="R124" s="28"/>
      <c r="S124" s="28"/>
    </row>
    <row r="125" spans="2:19">
      <c r="I125" s="60"/>
      <c r="J125" s="60"/>
      <c r="K125" s="61"/>
      <c r="L125" s="60"/>
      <c r="M125" s="60"/>
      <c r="P125" s="151"/>
      <c r="Q125" s="28"/>
      <c r="R125" s="28"/>
      <c r="S125" s="28"/>
    </row>
    <row r="126" spans="2:19">
      <c r="I126" s="60"/>
      <c r="J126" s="60"/>
      <c r="K126" s="61"/>
      <c r="L126" s="60"/>
      <c r="M126" s="60"/>
      <c r="P126" s="151"/>
      <c r="Q126" s="28"/>
      <c r="R126" s="28"/>
      <c r="S126" s="28"/>
    </row>
  </sheetData>
  <mergeCells count="78">
    <mergeCell ref="B64:D64"/>
    <mergeCell ref="B52:D52"/>
    <mergeCell ref="D105:E105"/>
    <mergeCell ref="B62:D62"/>
    <mergeCell ref="B107:E107"/>
    <mergeCell ref="B43:D43"/>
    <mergeCell ref="B50:D50"/>
    <mergeCell ref="B21:D21"/>
    <mergeCell ref="B30:D30"/>
    <mergeCell ref="B38:D38"/>
    <mergeCell ref="B25:D25"/>
    <mergeCell ref="B28:D28"/>
    <mergeCell ref="B45:D45"/>
    <mergeCell ref="B47:D47"/>
    <mergeCell ref="B6:O6"/>
    <mergeCell ref="B1:D3"/>
    <mergeCell ref="E1:L1"/>
    <mergeCell ref="M1:O1"/>
    <mergeCell ref="E2:L2"/>
    <mergeCell ref="M2:O2"/>
    <mergeCell ref="E3:L3"/>
    <mergeCell ref="M3:O3"/>
    <mergeCell ref="B4:H4"/>
    <mergeCell ref="B5:D5"/>
    <mergeCell ref="F5:G5"/>
    <mergeCell ref="K5:L5"/>
    <mergeCell ref="M5:O5"/>
    <mergeCell ref="B7:H7"/>
    <mergeCell ref="I7:J7"/>
    <mergeCell ref="K7:M7"/>
    <mergeCell ref="N7:O7"/>
    <mergeCell ref="B8:E8"/>
    <mergeCell ref="F8:H8"/>
    <mergeCell ref="I8:J8"/>
    <mergeCell ref="K8:M8"/>
    <mergeCell ref="N8:O8"/>
    <mergeCell ref="B10:E11"/>
    <mergeCell ref="F10:H11"/>
    <mergeCell ref="I10:J11"/>
    <mergeCell ref="K10:M11"/>
    <mergeCell ref="N10:O11"/>
    <mergeCell ref="B9:E9"/>
    <mergeCell ref="F9:H9"/>
    <mergeCell ref="I9:J9"/>
    <mergeCell ref="K9:M9"/>
    <mergeCell ref="N9:O9"/>
    <mergeCell ref="B13:E13"/>
    <mergeCell ref="F13:H13"/>
    <mergeCell ref="I13:J13"/>
    <mergeCell ref="K13:M13"/>
    <mergeCell ref="N13:O13"/>
    <mergeCell ref="B12:E12"/>
    <mergeCell ref="F12:H12"/>
    <mergeCell ref="I12:J12"/>
    <mergeCell ref="K12:M12"/>
    <mergeCell ref="N12:O12"/>
    <mergeCell ref="B18:H19"/>
    <mergeCell ref="I18:J19"/>
    <mergeCell ref="K18:M18"/>
    <mergeCell ref="N18:O19"/>
    <mergeCell ref="K19:M19"/>
    <mergeCell ref="B14:E14"/>
    <mergeCell ref="K14:M14"/>
    <mergeCell ref="N14:O14"/>
    <mergeCell ref="B15:O15"/>
    <mergeCell ref="B16:O16"/>
    <mergeCell ref="M115:O115"/>
    <mergeCell ref="M118:O118"/>
    <mergeCell ref="D113:F113"/>
    <mergeCell ref="G113:H113"/>
    <mergeCell ref="G114:H114"/>
    <mergeCell ref="G116:H116"/>
    <mergeCell ref="M116:O116"/>
    <mergeCell ref="G117:H117"/>
    <mergeCell ref="G115:H115"/>
    <mergeCell ref="M114:O114"/>
    <mergeCell ref="D114:F114"/>
    <mergeCell ref="D115:F115"/>
  </mergeCells>
  <phoneticPr fontId="23" type="noConversion"/>
  <printOptions horizontalCentered="1"/>
  <pageMargins left="0.27559055118110237" right="0.27559055118110237" top="0.51181102362204722" bottom="0.55118110236220474" header="0.15748031496062992" footer="0.15748031496062992"/>
  <pageSetup scale="30" orientation="landscape" r:id="rId1"/>
  <headerFooter>
    <oddHeader>&amp;R&amp;20Página &amp;P DE 3</oddHeader>
    <oddFooter>&amp;C
Dirección: Calle 19 # 9 -95 Piso 3 Edificio Municipal Tunja, Boyacá - Teléfono: (57 8) 7 40 57 70 ext. 1302
Correo electrónico: contratacion@tunja.gov.co web: http://www.tunja-boyaca.gov.co
Código postal: 150001</oddFooter>
  </headerFooter>
  <rowBreaks count="1" manualBreakCount="1">
    <brk id="119" max="14"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2">
    <pageSetUpPr fitToPage="1"/>
  </sheetPr>
  <dimension ref="A2:L83"/>
  <sheetViews>
    <sheetView showGridLines="0" tabSelected="1" view="pageBreakPreview" topLeftCell="C23" zoomScaleNormal="100" zoomScaleSheetLayoutView="100" workbookViewId="0">
      <selection activeCell="Q35" sqref="Q35"/>
    </sheetView>
  </sheetViews>
  <sheetFormatPr baseColWidth="10" defaultColWidth="11.42578125" defaultRowHeight="14.25"/>
  <cols>
    <col min="1" max="1" width="11.28515625" style="1" customWidth="1"/>
    <col min="2" max="2" width="23" style="1" customWidth="1"/>
    <col min="3" max="3" width="22.5703125" style="1" customWidth="1"/>
    <col min="4" max="4" width="2.7109375" style="1" customWidth="1"/>
    <col min="5" max="5" width="29.5703125" style="1" customWidth="1"/>
    <col min="6" max="6" width="12.140625" style="1" customWidth="1"/>
    <col min="7" max="8" width="3.7109375" style="1" customWidth="1"/>
    <col min="9" max="9" width="12.5703125" style="1" customWidth="1"/>
    <col min="10" max="10" width="6.28515625" style="1" customWidth="1"/>
    <col min="11" max="11" width="14" style="1" customWidth="1"/>
    <col min="12" max="12" width="19.5703125" style="1" customWidth="1"/>
    <col min="13" max="15" width="11.42578125" style="1"/>
    <col min="16" max="27" width="3.85546875" style="1" customWidth="1"/>
    <col min="28" max="257" width="11.42578125" style="1"/>
    <col min="258" max="258" width="17.28515625" style="1" customWidth="1"/>
    <col min="259" max="259" width="18.5703125" style="1" customWidth="1"/>
    <col min="260" max="260" width="22.28515625" style="1" customWidth="1"/>
    <col min="261" max="261" width="25" style="1" customWidth="1"/>
    <col min="262" max="264" width="3.7109375" style="1" customWidth="1"/>
    <col min="265" max="265" width="12.5703125" style="1" customWidth="1"/>
    <col min="266" max="266" width="20.28515625" style="1" customWidth="1"/>
    <col min="267" max="267" width="9.140625" style="1" bestFit="1" customWidth="1"/>
    <col min="268" max="268" width="22.28515625" style="1" customWidth="1"/>
    <col min="269" max="271" width="11.42578125" style="1"/>
    <col min="272" max="283" width="3.85546875" style="1" customWidth="1"/>
    <col min="284" max="513" width="11.42578125" style="1"/>
    <col min="514" max="514" width="17.28515625" style="1" customWidth="1"/>
    <col min="515" max="515" width="18.5703125" style="1" customWidth="1"/>
    <col min="516" max="516" width="22.28515625" style="1" customWidth="1"/>
    <col min="517" max="517" width="25" style="1" customWidth="1"/>
    <col min="518" max="520" width="3.7109375" style="1" customWidth="1"/>
    <col min="521" max="521" width="12.5703125" style="1" customWidth="1"/>
    <col min="522" max="522" width="20.28515625" style="1" customWidth="1"/>
    <col min="523" max="523" width="9.140625" style="1" bestFit="1" customWidth="1"/>
    <col min="524" max="524" width="22.28515625" style="1" customWidth="1"/>
    <col min="525" max="527" width="11.42578125" style="1"/>
    <col min="528" max="539" width="3.85546875" style="1" customWidth="1"/>
    <col min="540" max="769" width="11.42578125" style="1"/>
    <col min="770" max="770" width="17.28515625" style="1" customWidth="1"/>
    <col min="771" max="771" width="18.5703125" style="1" customWidth="1"/>
    <col min="772" max="772" width="22.28515625" style="1" customWidth="1"/>
    <col min="773" max="773" width="25" style="1" customWidth="1"/>
    <col min="774" max="776" width="3.7109375" style="1" customWidth="1"/>
    <col min="777" max="777" width="12.5703125" style="1" customWidth="1"/>
    <col min="778" max="778" width="20.28515625" style="1" customWidth="1"/>
    <col min="779" max="779" width="9.140625" style="1" bestFit="1" customWidth="1"/>
    <col min="780" max="780" width="22.28515625" style="1" customWidth="1"/>
    <col min="781" max="783" width="11.42578125" style="1"/>
    <col min="784" max="795" width="3.85546875" style="1" customWidth="1"/>
    <col min="796" max="1025" width="11.42578125" style="1"/>
    <col min="1026" max="1026" width="17.28515625" style="1" customWidth="1"/>
    <col min="1027" max="1027" width="18.5703125" style="1" customWidth="1"/>
    <col min="1028" max="1028" width="22.28515625" style="1" customWidth="1"/>
    <col min="1029" max="1029" width="25" style="1" customWidth="1"/>
    <col min="1030" max="1032" width="3.7109375" style="1" customWidth="1"/>
    <col min="1033" max="1033" width="12.5703125" style="1" customWidth="1"/>
    <col min="1034" max="1034" width="20.28515625" style="1" customWidth="1"/>
    <col min="1035" max="1035" width="9.140625" style="1" bestFit="1" customWidth="1"/>
    <col min="1036" max="1036" width="22.28515625" style="1" customWidth="1"/>
    <col min="1037" max="1039" width="11.42578125" style="1"/>
    <col min="1040" max="1051" width="3.85546875" style="1" customWidth="1"/>
    <col min="1052" max="1281" width="11.42578125" style="1"/>
    <col min="1282" max="1282" width="17.28515625" style="1" customWidth="1"/>
    <col min="1283" max="1283" width="18.5703125" style="1" customWidth="1"/>
    <col min="1284" max="1284" width="22.28515625" style="1" customWidth="1"/>
    <col min="1285" max="1285" width="25" style="1" customWidth="1"/>
    <col min="1286" max="1288" width="3.7109375" style="1" customWidth="1"/>
    <col min="1289" max="1289" width="12.5703125" style="1" customWidth="1"/>
    <col min="1290" max="1290" width="20.28515625" style="1" customWidth="1"/>
    <col min="1291" max="1291" width="9.140625" style="1" bestFit="1" customWidth="1"/>
    <col min="1292" max="1292" width="22.28515625" style="1" customWidth="1"/>
    <col min="1293" max="1295" width="11.42578125" style="1"/>
    <col min="1296" max="1307" width="3.85546875" style="1" customWidth="1"/>
    <col min="1308" max="1537" width="11.42578125" style="1"/>
    <col min="1538" max="1538" width="17.28515625" style="1" customWidth="1"/>
    <col min="1539" max="1539" width="18.5703125" style="1" customWidth="1"/>
    <col min="1540" max="1540" width="22.28515625" style="1" customWidth="1"/>
    <col min="1541" max="1541" width="25" style="1" customWidth="1"/>
    <col min="1542" max="1544" width="3.7109375" style="1" customWidth="1"/>
    <col min="1545" max="1545" width="12.5703125" style="1" customWidth="1"/>
    <col min="1546" max="1546" width="20.28515625" style="1" customWidth="1"/>
    <col min="1547" max="1547" width="9.140625" style="1" bestFit="1" customWidth="1"/>
    <col min="1548" max="1548" width="22.28515625" style="1" customWidth="1"/>
    <col min="1549" max="1551" width="11.42578125" style="1"/>
    <col min="1552" max="1563" width="3.85546875" style="1" customWidth="1"/>
    <col min="1564" max="1793" width="11.42578125" style="1"/>
    <col min="1794" max="1794" width="17.28515625" style="1" customWidth="1"/>
    <col min="1795" max="1795" width="18.5703125" style="1" customWidth="1"/>
    <col min="1796" max="1796" width="22.28515625" style="1" customWidth="1"/>
    <col min="1797" max="1797" width="25" style="1" customWidth="1"/>
    <col min="1798" max="1800" width="3.7109375" style="1" customWidth="1"/>
    <col min="1801" max="1801" width="12.5703125" style="1" customWidth="1"/>
    <col min="1802" max="1802" width="20.28515625" style="1" customWidth="1"/>
    <col min="1803" max="1803" width="9.140625" style="1" bestFit="1" customWidth="1"/>
    <col min="1804" max="1804" width="22.28515625" style="1" customWidth="1"/>
    <col min="1805" max="1807" width="11.42578125" style="1"/>
    <col min="1808" max="1819" width="3.85546875" style="1" customWidth="1"/>
    <col min="1820" max="2049" width="11.42578125" style="1"/>
    <col min="2050" max="2050" width="17.28515625" style="1" customWidth="1"/>
    <col min="2051" max="2051" width="18.5703125" style="1" customWidth="1"/>
    <col min="2052" max="2052" width="22.28515625" style="1" customWidth="1"/>
    <col min="2053" max="2053" width="25" style="1" customWidth="1"/>
    <col min="2054" max="2056" width="3.7109375" style="1" customWidth="1"/>
    <col min="2057" max="2057" width="12.5703125" style="1" customWidth="1"/>
    <col min="2058" max="2058" width="20.28515625" style="1" customWidth="1"/>
    <col min="2059" max="2059" width="9.140625" style="1" bestFit="1" customWidth="1"/>
    <col min="2060" max="2060" width="22.28515625" style="1" customWidth="1"/>
    <col min="2061" max="2063" width="11.42578125" style="1"/>
    <col min="2064" max="2075" width="3.85546875" style="1" customWidth="1"/>
    <col min="2076" max="2305" width="11.42578125" style="1"/>
    <col min="2306" max="2306" width="17.28515625" style="1" customWidth="1"/>
    <col min="2307" max="2307" width="18.5703125" style="1" customWidth="1"/>
    <col min="2308" max="2308" width="22.28515625" style="1" customWidth="1"/>
    <col min="2309" max="2309" width="25" style="1" customWidth="1"/>
    <col min="2310" max="2312" width="3.7109375" style="1" customWidth="1"/>
    <col min="2313" max="2313" width="12.5703125" style="1" customWidth="1"/>
    <col min="2314" max="2314" width="20.28515625" style="1" customWidth="1"/>
    <col min="2315" max="2315" width="9.140625" style="1" bestFit="1" customWidth="1"/>
    <col min="2316" max="2316" width="22.28515625" style="1" customWidth="1"/>
    <col min="2317" max="2319" width="11.42578125" style="1"/>
    <col min="2320" max="2331" width="3.85546875" style="1" customWidth="1"/>
    <col min="2332" max="2561" width="11.42578125" style="1"/>
    <col min="2562" max="2562" width="17.28515625" style="1" customWidth="1"/>
    <col min="2563" max="2563" width="18.5703125" style="1" customWidth="1"/>
    <col min="2564" max="2564" width="22.28515625" style="1" customWidth="1"/>
    <col min="2565" max="2565" width="25" style="1" customWidth="1"/>
    <col min="2566" max="2568" width="3.7109375" style="1" customWidth="1"/>
    <col min="2569" max="2569" width="12.5703125" style="1" customWidth="1"/>
    <col min="2570" max="2570" width="20.28515625" style="1" customWidth="1"/>
    <col min="2571" max="2571" width="9.140625" style="1" bestFit="1" customWidth="1"/>
    <col min="2572" max="2572" width="22.28515625" style="1" customWidth="1"/>
    <col min="2573" max="2575" width="11.42578125" style="1"/>
    <col min="2576" max="2587" width="3.85546875" style="1" customWidth="1"/>
    <col min="2588" max="2817" width="11.42578125" style="1"/>
    <col min="2818" max="2818" width="17.28515625" style="1" customWidth="1"/>
    <col min="2819" max="2819" width="18.5703125" style="1" customWidth="1"/>
    <col min="2820" max="2820" width="22.28515625" style="1" customWidth="1"/>
    <col min="2821" max="2821" width="25" style="1" customWidth="1"/>
    <col min="2822" max="2824" width="3.7109375" style="1" customWidth="1"/>
    <col min="2825" max="2825" width="12.5703125" style="1" customWidth="1"/>
    <col min="2826" max="2826" width="20.28515625" style="1" customWidth="1"/>
    <col min="2827" max="2827" width="9.140625" style="1" bestFit="1" customWidth="1"/>
    <col min="2828" max="2828" width="22.28515625" style="1" customWidth="1"/>
    <col min="2829" max="2831" width="11.42578125" style="1"/>
    <col min="2832" max="2843" width="3.85546875" style="1" customWidth="1"/>
    <col min="2844" max="3073" width="11.42578125" style="1"/>
    <col min="3074" max="3074" width="17.28515625" style="1" customWidth="1"/>
    <col min="3075" max="3075" width="18.5703125" style="1" customWidth="1"/>
    <col min="3076" max="3076" width="22.28515625" style="1" customWidth="1"/>
    <col min="3077" max="3077" width="25" style="1" customWidth="1"/>
    <col min="3078" max="3080" width="3.7109375" style="1" customWidth="1"/>
    <col min="3081" max="3081" width="12.5703125" style="1" customWidth="1"/>
    <col min="3082" max="3082" width="20.28515625" style="1" customWidth="1"/>
    <col min="3083" max="3083" width="9.140625" style="1" bestFit="1" customWidth="1"/>
    <col min="3084" max="3084" width="22.28515625" style="1" customWidth="1"/>
    <col min="3085" max="3087" width="11.42578125" style="1"/>
    <col min="3088" max="3099" width="3.85546875" style="1" customWidth="1"/>
    <col min="3100" max="3329" width="11.42578125" style="1"/>
    <col min="3330" max="3330" width="17.28515625" style="1" customWidth="1"/>
    <col min="3331" max="3331" width="18.5703125" style="1" customWidth="1"/>
    <col min="3332" max="3332" width="22.28515625" style="1" customWidth="1"/>
    <col min="3333" max="3333" width="25" style="1" customWidth="1"/>
    <col min="3334" max="3336" width="3.7109375" style="1" customWidth="1"/>
    <col min="3337" max="3337" width="12.5703125" style="1" customWidth="1"/>
    <col min="3338" max="3338" width="20.28515625" style="1" customWidth="1"/>
    <col min="3339" max="3339" width="9.140625" style="1" bestFit="1" customWidth="1"/>
    <col min="3340" max="3340" width="22.28515625" style="1" customWidth="1"/>
    <col min="3341" max="3343" width="11.42578125" style="1"/>
    <col min="3344" max="3355" width="3.85546875" style="1" customWidth="1"/>
    <col min="3356" max="3585" width="11.42578125" style="1"/>
    <col min="3586" max="3586" width="17.28515625" style="1" customWidth="1"/>
    <col min="3587" max="3587" width="18.5703125" style="1" customWidth="1"/>
    <col min="3588" max="3588" width="22.28515625" style="1" customWidth="1"/>
    <col min="3589" max="3589" width="25" style="1" customWidth="1"/>
    <col min="3590" max="3592" width="3.7109375" style="1" customWidth="1"/>
    <col min="3593" max="3593" width="12.5703125" style="1" customWidth="1"/>
    <col min="3594" max="3594" width="20.28515625" style="1" customWidth="1"/>
    <col min="3595" max="3595" width="9.140625" style="1" bestFit="1" customWidth="1"/>
    <col min="3596" max="3596" width="22.28515625" style="1" customWidth="1"/>
    <col min="3597" max="3599" width="11.42578125" style="1"/>
    <col min="3600" max="3611" width="3.85546875" style="1" customWidth="1"/>
    <col min="3612" max="3841" width="11.42578125" style="1"/>
    <col min="3842" max="3842" width="17.28515625" style="1" customWidth="1"/>
    <col min="3843" max="3843" width="18.5703125" style="1" customWidth="1"/>
    <col min="3844" max="3844" width="22.28515625" style="1" customWidth="1"/>
    <col min="3845" max="3845" width="25" style="1" customWidth="1"/>
    <col min="3846" max="3848" width="3.7109375" style="1" customWidth="1"/>
    <col min="3849" max="3849" width="12.5703125" style="1" customWidth="1"/>
    <col min="3850" max="3850" width="20.28515625" style="1" customWidth="1"/>
    <col min="3851" max="3851" width="9.140625" style="1" bestFit="1" customWidth="1"/>
    <col min="3852" max="3852" width="22.28515625" style="1" customWidth="1"/>
    <col min="3853" max="3855" width="11.42578125" style="1"/>
    <col min="3856" max="3867" width="3.85546875" style="1" customWidth="1"/>
    <col min="3868" max="4097" width="11.42578125" style="1"/>
    <col min="4098" max="4098" width="17.28515625" style="1" customWidth="1"/>
    <col min="4099" max="4099" width="18.5703125" style="1" customWidth="1"/>
    <col min="4100" max="4100" width="22.28515625" style="1" customWidth="1"/>
    <col min="4101" max="4101" width="25" style="1" customWidth="1"/>
    <col min="4102" max="4104" width="3.7109375" style="1" customWidth="1"/>
    <col min="4105" max="4105" width="12.5703125" style="1" customWidth="1"/>
    <col min="4106" max="4106" width="20.28515625" style="1" customWidth="1"/>
    <col min="4107" max="4107" width="9.140625" style="1" bestFit="1" customWidth="1"/>
    <col min="4108" max="4108" width="22.28515625" style="1" customWidth="1"/>
    <col min="4109" max="4111" width="11.42578125" style="1"/>
    <col min="4112" max="4123" width="3.85546875" style="1" customWidth="1"/>
    <col min="4124" max="4353" width="11.42578125" style="1"/>
    <col min="4354" max="4354" width="17.28515625" style="1" customWidth="1"/>
    <col min="4355" max="4355" width="18.5703125" style="1" customWidth="1"/>
    <col min="4356" max="4356" width="22.28515625" style="1" customWidth="1"/>
    <col min="4357" max="4357" width="25" style="1" customWidth="1"/>
    <col min="4358" max="4360" width="3.7109375" style="1" customWidth="1"/>
    <col min="4361" max="4361" width="12.5703125" style="1" customWidth="1"/>
    <col min="4362" max="4362" width="20.28515625" style="1" customWidth="1"/>
    <col min="4363" max="4363" width="9.140625" style="1" bestFit="1" customWidth="1"/>
    <col min="4364" max="4364" width="22.28515625" style="1" customWidth="1"/>
    <col min="4365" max="4367" width="11.42578125" style="1"/>
    <col min="4368" max="4379" width="3.85546875" style="1" customWidth="1"/>
    <col min="4380" max="4609" width="11.42578125" style="1"/>
    <col min="4610" max="4610" width="17.28515625" style="1" customWidth="1"/>
    <col min="4611" max="4611" width="18.5703125" style="1" customWidth="1"/>
    <col min="4612" max="4612" width="22.28515625" style="1" customWidth="1"/>
    <col min="4613" max="4613" width="25" style="1" customWidth="1"/>
    <col min="4614" max="4616" width="3.7109375" style="1" customWidth="1"/>
    <col min="4617" max="4617" width="12.5703125" style="1" customWidth="1"/>
    <col min="4618" max="4618" width="20.28515625" style="1" customWidth="1"/>
    <col min="4619" max="4619" width="9.140625" style="1" bestFit="1" customWidth="1"/>
    <col min="4620" max="4620" width="22.28515625" style="1" customWidth="1"/>
    <col min="4621" max="4623" width="11.42578125" style="1"/>
    <col min="4624" max="4635" width="3.85546875" style="1" customWidth="1"/>
    <col min="4636" max="4865" width="11.42578125" style="1"/>
    <col min="4866" max="4866" width="17.28515625" style="1" customWidth="1"/>
    <col min="4867" max="4867" width="18.5703125" style="1" customWidth="1"/>
    <col min="4868" max="4868" width="22.28515625" style="1" customWidth="1"/>
    <col min="4869" max="4869" width="25" style="1" customWidth="1"/>
    <col min="4870" max="4872" width="3.7109375" style="1" customWidth="1"/>
    <col min="4873" max="4873" width="12.5703125" style="1" customWidth="1"/>
    <col min="4874" max="4874" width="20.28515625" style="1" customWidth="1"/>
    <col min="4875" max="4875" width="9.140625" style="1" bestFit="1" customWidth="1"/>
    <col min="4876" max="4876" width="22.28515625" style="1" customWidth="1"/>
    <col min="4877" max="4879" width="11.42578125" style="1"/>
    <col min="4880" max="4891" width="3.85546875" style="1" customWidth="1"/>
    <col min="4892" max="5121" width="11.42578125" style="1"/>
    <col min="5122" max="5122" width="17.28515625" style="1" customWidth="1"/>
    <col min="5123" max="5123" width="18.5703125" style="1" customWidth="1"/>
    <col min="5124" max="5124" width="22.28515625" style="1" customWidth="1"/>
    <col min="5125" max="5125" width="25" style="1" customWidth="1"/>
    <col min="5126" max="5128" width="3.7109375" style="1" customWidth="1"/>
    <col min="5129" max="5129" width="12.5703125" style="1" customWidth="1"/>
    <col min="5130" max="5130" width="20.28515625" style="1" customWidth="1"/>
    <col min="5131" max="5131" width="9.140625" style="1" bestFit="1" customWidth="1"/>
    <col min="5132" max="5132" width="22.28515625" style="1" customWidth="1"/>
    <col min="5133" max="5135" width="11.42578125" style="1"/>
    <col min="5136" max="5147" width="3.85546875" style="1" customWidth="1"/>
    <col min="5148" max="5377" width="11.42578125" style="1"/>
    <col min="5378" max="5378" width="17.28515625" style="1" customWidth="1"/>
    <col min="5379" max="5379" width="18.5703125" style="1" customWidth="1"/>
    <col min="5380" max="5380" width="22.28515625" style="1" customWidth="1"/>
    <col min="5381" max="5381" width="25" style="1" customWidth="1"/>
    <col min="5382" max="5384" width="3.7109375" style="1" customWidth="1"/>
    <col min="5385" max="5385" width="12.5703125" style="1" customWidth="1"/>
    <col min="5386" max="5386" width="20.28515625" style="1" customWidth="1"/>
    <col min="5387" max="5387" width="9.140625" style="1" bestFit="1" customWidth="1"/>
    <col min="5388" max="5388" width="22.28515625" style="1" customWidth="1"/>
    <col min="5389" max="5391" width="11.42578125" style="1"/>
    <col min="5392" max="5403" width="3.85546875" style="1" customWidth="1"/>
    <col min="5404" max="5633" width="11.42578125" style="1"/>
    <col min="5634" max="5634" width="17.28515625" style="1" customWidth="1"/>
    <col min="5635" max="5635" width="18.5703125" style="1" customWidth="1"/>
    <col min="5636" max="5636" width="22.28515625" style="1" customWidth="1"/>
    <col min="5637" max="5637" width="25" style="1" customWidth="1"/>
    <col min="5638" max="5640" width="3.7109375" style="1" customWidth="1"/>
    <col min="5641" max="5641" width="12.5703125" style="1" customWidth="1"/>
    <col min="5642" max="5642" width="20.28515625" style="1" customWidth="1"/>
    <col min="5643" max="5643" width="9.140625" style="1" bestFit="1" customWidth="1"/>
    <col min="5644" max="5644" width="22.28515625" style="1" customWidth="1"/>
    <col min="5645" max="5647" width="11.42578125" style="1"/>
    <col min="5648" max="5659" width="3.85546875" style="1" customWidth="1"/>
    <col min="5660" max="5889" width="11.42578125" style="1"/>
    <col min="5890" max="5890" width="17.28515625" style="1" customWidth="1"/>
    <col min="5891" max="5891" width="18.5703125" style="1" customWidth="1"/>
    <col min="5892" max="5892" width="22.28515625" style="1" customWidth="1"/>
    <col min="5893" max="5893" width="25" style="1" customWidth="1"/>
    <col min="5894" max="5896" width="3.7109375" style="1" customWidth="1"/>
    <col min="5897" max="5897" width="12.5703125" style="1" customWidth="1"/>
    <col min="5898" max="5898" width="20.28515625" style="1" customWidth="1"/>
    <col min="5899" max="5899" width="9.140625" style="1" bestFit="1" customWidth="1"/>
    <col min="5900" max="5900" width="22.28515625" style="1" customWidth="1"/>
    <col min="5901" max="5903" width="11.42578125" style="1"/>
    <col min="5904" max="5915" width="3.85546875" style="1" customWidth="1"/>
    <col min="5916" max="6145" width="11.42578125" style="1"/>
    <col min="6146" max="6146" width="17.28515625" style="1" customWidth="1"/>
    <col min="6147" max="6147" width="18.5703125" style="1" customWidth="1"/>
    <col min="6148" max="6148" width="22.28515625" style="1" customWidth="1"/>
    <col min="6149" max="6149" width="25" style="1" customWidth="1"/>
    <col min="6150" max="6152" width="3.7109375" style="1" customWidth="1"/>
    <col min="6153" max="6153" width="12.5703125" style="1" customWidth="1"/>
    <col min="6154" max="6154" width="20.28515625" style="1" customWidth="1"/>
    <col min="6155" max="6155" width="9.140625" style="1" bestFit="1" customWidth="1"/>
    <col min="6156" max="6156" width="22.28515625" style="1" customWidth="1"/>
    <col min="6157" max="6159" width="11.42578125" style="1"/>
    <col min="6160" max="6171" width="3.85546875" style="1" customWidth="1"/>
    <col min="6172" max="6401" width="11.42578125" style="1"/>
    <col min="6402" max="6402" width="17.28515625" style="1" customWidth="1"/>
    <col min="6403" max="6403" width="18.5703125" style="1" customWidth="1"/>
    <col min="6404" max="6404" width="22.28515625" style="1" customWidth="1"/>
    <col min="6405" max="6405" width="25" style="1" customWidth="1"/>
    <col min="6406" max="6408" width="3.7109375" style="1" customWidth="1"/>
    <col min="6409" max="6409" width="12.5703125" style="1" customWidth="1"/>
    <col min="6410" max="6410" width="20.28515625" style="1" customWidth="1"/>
    <col min="6411" max="6411" width="9.140625" style="1" bestFit="1" customWidth="1"/>
    <col min="6412" max="6412" width="22.28515625" style="1" customWidth="1"/>
    <col min="6413" max="6415" width="11.42578125" style="1"/>
    <col min="6416" max="6427" width="3.85546875" style="1" customWidth="1"/>
    <col min="6428" max="6657" width="11.42578125" style="1"/>
    <col min="6658" max="6658" width="17.28515625" style="1" customWidth="1"/>
    <col min="6659" max="6659" width="18.5703125" style="1" customWidth="1"/>
    <col min="6660" max="6660" width="22.28515625" style="1" customWidth="1"/>
    <col min="6661" max="6661" width="25" style="1" customWidth="1"/>
    <col min="6662" max="6664" width="3.7109375" style="1" customWidth="1"/>
    <col min="6665" max="6665" width="12.5703125" style="1" customWidth="1"/>
    <col min="6666" max="6666" width="20.28515625" style="1" customWidth="1"/>
    <col min="6667" max="6667" width="9.140625" style="1" bestFit="1" customWidth="1"/>
    <col min="6668" max="6668" width="22.28515625" style="1" customWidth="1"/>
    <col min="6669" max="6671" width="11.42578125" style="1"/>
    <col min="6672" max="6683" width="3.85546875" style="1" customWidth="1"/>
    <col min="6684" max="6913" width="11.42578125" style="1"/>
    <col min="6914" max="6914" width="17.28515625" style="1" customWidth="1"/>
    <col min="6915" max="6915" width="18.5703125" style="1" customWidth="1"/>
    <col min="6916" max="6916" width="22.28515625" style="1" customWidth="1"/>
    <col min="6917" max="6917" width="25" style="1" customWidth="1"/>
    <col min="6918" max="6920" width="3.7109375" style="1" customWidth="1"/>
    <col min="6921" max="6921" width="12.5703125" style="1" customWidth="1"/>
    <col min="6922" max="6922" width="20.28515625" style="1" customWidth="1"/>
    <col min="6923" max="6923" width="9.140625" style="1" bestFit="1" customWidth="1"/>
    <col min="6924" max="6924" width="22.28515625" style="1" customWidth="1"/>
    <col min="6925" max="6927" width="11.42578125" style="1"/>
    <col min="6928" max="6939" width="3.85546875" style="1" customWidth="1"/>
    <col min="6940" max="7169" width="11.42578125" style="1"/>
    <col min="7170" max="7170" width="17.28515625" style="1" customWidth="1"/>
    <col min="7171" max="7171" width="18.5703125" style="1" customWidth="1"/>
    <col min="7172" max="7172" width="22.28515625" style="1" customWidth="1"/>
    <col min="7173" max="7173" width="25" style="1" customWidth="1"/>
    <col min="7174" max="7176" width="3.7109375" style="1" customWidth="1"/>
    <col min="7177" max="7177" width="12.5703125" style="1" customWidth="1"/>
    <col min="7178" max="7178" width="20.28515625" style="1" customWidth="1"/>
    <col min="7179" max="7179" width="9.140625" style="1" bestFit="1" customWidth="1"/>
    <col min="7180" max="7180" width="22.28515625" style="1" customWidth="1"/>
    <col min="7181" max="7183" width="11.42578125" style="1"/>
    <col min="7184" max="7195" width="3.85546875" style="1" customWidth="1"/>
    <col min="7196" max="7425" width="11.42578125" style="1"/>
    <col min="7426" max="7426" width="17.28515625" style="1" customWidth="1"/>
    <col min="7427" max="7427" width="18.5703125" style="1" customWidth="1"/>
    <col min="7428" max="7428" width="22.28515625" style="1" customWidth="1"/>
    <col min="7429" max="7429" width="25" style="1" customWidth="1"/>
    <col min="7430" max="7432" width="3.7109375" style="1" customWidth="1"/>
    <col min="7433" max="7433" width="12.5703125" style="1" customWidth="1"/>
    <col min="7434" max="7434" width="20.28515625" style="1" customWidth="1"/>
    <col min="7435" max="7435" width="9.140625" style="1" bestFit="1" customWidth="1"/>
    <col min="7436" max="7436" width="22.28515625" style="1" customWidth="1"/>
    <col min="7437" max="7439" width="11.42578125" style="1"/>
    <col min="7440" max="7451" width="3.85546875" style="1" customWidth="1"/>
    <col min="7452" max="7681" width="11.42578125" style="1"/>
    <col min="7682" max="7682" width="17.28515625" style="1" customWidth="1"/>
    <col min="7683" max="7683" width="18.5703125" style="1" customWidth="1"/>
    <col min="7684" max="7684" width="22.28515625" style="1" customWidth="1"/>
    <col min="7685" max="7685" width="25" style="1" customWidth="1"/>
    <col min="7686" max="7688" width="3.7109375" style="1" customWidth="1"/>
    <col min="7689" max="7689" width="12.5703125" style="1" customWidth="1"/>
    <col min="7690" max="7690" width="20.28515625" style="1" customWidth="1"/>
    <col min="7691" max="7691" width="9.140625" style="1" bestFit="1" customWidth="1"/>
    <col min="7692" max="7692" width="22.28515625" style="1" customWidth="1"/>
    <col min="7693" max="7695" width="11.42578125" style="1"/>
    <col min="7696" max="7707" width="3.85546875" style="1" customWidth="1"/>
    <col min="7708" max="7937" width="11.42578125" style="1"/>
    <col min="7938" max="7938" width="17.28515625" style="1" customWidth="1"/>
    <col min="7939" max="7939" width="18.5703125" style="1" customWidth="1"/>
    <col min="7940" max="7940" width="22.28515625" style="1" customWidth="1"/>
    <col min="7941" max="7941" width="25" style="1" customWidth="1"/>
    <col min="7942" max="7944" width="3.7109375" style="1" customWidth="1"/>
    <col min="7945" max="7945" width="12.5703125" style="1" customWidth="1"/>
    <col min="7946" max="7946" width="20.28515625" style="1" customWidth="1"/>
    <col min="7947" max="7947" width="9.140625" style="1" bestFit="1" customWidth="1"/>
    <col min="7948" max="7948" width="22.28515625" style="1" customWidth="1"/>
    <col min="7949" max="7951" width="11.42578125" style="1"/>
    <col min="7952" max="7963" width="3.85546875" style="1" customWidth="1"/>
    <col min="7964" max="8193" width="11.42578125" style="1"/>
    <col min="8194" max="8194" width="17.28515625" style="1" customWidth="1"/>
    <col min="8195" max="8195" width="18.5703125" style="1" customWidth="1"/>
    <col min="8196" max="8196" width="22.28515625" style="1" customWidth="1"/>
    <col min="8197" max="8197" width="25" style="1" customWidth="1"/>
    <col min="8198" max="8200" width="3.7109375" style="1" customWidth="1"/>
    <col min="8201" max="8201" width="12.5703125" style="1" customWidth="1"/>
    <col min="8202" max="8202" width="20.28515625" style="1" customWidth="1"/>
    <col min="8203" max="8203" width="9.140625" style="1" bestFit="1" customWidth="1"/>
    <col min="8204" max="8204" width="22.28515625" style="1" customWidth="1"/>
    <col min="8205" max="8207" width="11.42578125" style="1"/>
    <col min="8208" max="8219" width="3.85546875" style="1" customWidth="1"/>
    <col min="8220" max="8449" width="11.42578125" style="1"/>
    <col min="8450" max="8450" width="17.28515625" style="1" customWidth="1"/>
    <col min="8451" max="8451" width="18.5703125" style="1" customWidth="1"/>
    <col min="8452" max="8452" width="22.28515625" style="1" customWidth="1"/>
    <col min="8453" max="8453" width="25" style="1" customWidth="1"/>
    <col min="8454" max="8456" width="3.7109375" style="1" customWidth="1"/>
    <col min="8457" max="8457" width="12.5703125" style="1" customWidth="1"/>
    <col min="8458" max="8458" width="20.28515625" style="1" customWidth="1"/>
    <col min="8459" max="8459" width="9.140625" style="1" bestFit="1" customWidth="1"/>
    <col min="8460" max="8460" width="22.28515625" style="1" customWidth="1"/>
    <col min="8461" max="8463" width="11.42578125" style="1"/>
    <col min="8464" max="8475" width="3.85546875" style="1" customWidth="1"/>
    <col min="8476" max="8705" width="11.42578125" style="1"/>
    <col min="8706" max="8706" width="17.28515625" style="1" customWidth="1"/>
    <col min="8707" max="8707" width="18.5703125" style="1" customWidth="1"/>
    <col min="8708" max="8708" width="22.28515625" style="1" customWidth="1"/>
    <col min="8709" max="8709" width="25" style="1" customWidth="1"/>
    <col min="8710" max="8712" width="3.7109375" style="1" customWidth="1"/>
    <col min="8713" max="8713" width="12.5703125" style="1" customWidth="1"/>
    <col min="8714" max="8714" width="20.28515625" style="1" customWidth="1"/>
    <col min="8715" max="8715" width="9.140625" style="1" bestFit="1" customWidth="1"/>
    <col min="8716" max="8716" width="22.28515625" style="1" customWidth="1"/>
    <col min="8717" max="8719" width="11.42578125" style="1"/>
    <col min="8720" max="8731" width="3.85546875" style="1" customWidth="1"/>
    <col min="8732" max="8961" width="11.42578125" style="1"/>
    <col min="8962" max="8962" width="17.28515625" style="1" customWidth="1"/>
    <col min="8963" max="8963" width="18.5703125" style="1" customWidth="1"/>
    <col min="8964" max="8964" width="22.28515625" style="1" customWidth="1"/>
    <col min="8965" max="8965" width="25" style="1" customWidth="1"/>
    <col min="8966" max="8968" width="3.7109375" style="1" customWidth="1"/>
    <col min="8969" max="8969" width="12.5703125" style="1" customWidth="1"/>
    <col min="8970" max="8970" width="20.28515625" style="1" customWidth="1"/>
    <col min="8971" max="8971" width="9.140625" style="1" bestFit="1" customWidth="1"/>
    <col min="8972" max="8972" width="22.28515625" style="1" customWidth="1"/>
    <col min="8973" max="8975" width="11.42578125" style="1"/>
    <col min="8976" max="8987" width="3.85546875" style="1" customWidth="1"/>
    <col min="8988" max="9217" width="11.42578125" style="1"/>
    <col min="9218" max="9218" width="17.28515625" style="1" customWidth="1"/>
    <col min="9219" max="9219" width="18.5703125" style="1" customWidth="1"/>
    <col min="9220" max="9220" width="22.28515625" style="1" customWidth="1"/>
    <col min="9221" max="9221" width="25" style="1" customWidth="1"/>
    <col min="9222" max="9224" width="3.7109375" style="1" customWidth="1"/>
    <col min="9225" max="9225" width="12.5703125" style="1" customWidth="1"/>
    <col min="9226" max="9226" width="20.28515625" style="1" customWidth="1"/>
    <col min="9227" max="9227" width="9.140625" style="1" bestFit="1" customWidth="1"/>
    <col min="9228" max="9228" width="22.28515625" style="1" customWidth="1"/>
    <col min="9229" max="9231" width="11.42578125" style="1"/>
    <col min="9232" max="9243" width="3.85546875" style="1" customWidth="1"/>
    <col min="9244" max="9473" width="11.42578125" style="1"/>
    <col min="9474" max="9474" width="17.28515625" style="1" customWidth="1"/>
    <col min="9475" max="9475" width="18.5703125" style="1" customWidth="1"/>
    <col min="9476" max="9476" width="22.28515625" style="1" customWidth="1"/>
    <col min="9477" max="9477" width="25" style="1" customWidth="1"/>
    <col min="9478" max="9480" width="3.7109375" style="1" customWidth="1"/>
    <col min="9481" max="9481" width="12.5703125" style="1" customWidth="1"/>
    <col min="9482" max="9482" width="20.28515625" style="1" customWidth="1"/>
    <col min="9483" max="9483" width="9.140625" style="1" bestFit="1" customWidth="1"/>
    <col min="9484" max="9484" width="22.28515625" style="1" customWidth="1"/>
    <col min="9485" max="9487" width="11.42578125" style="1"/>
    <col min="9488" max="9499" width="3.85546875" style="1" customWidth="1"/>
    <col min="9500" max="9729" width="11.42578125" style="1"/>
    <col min="9730" max="9730" width="17.28515625" style="1" customWidth="1"/>
    <col min="9731" max="9731" width="18.5703125" style="1" customWidth="1"/>
    <col min="9732" max="9732" width="22.28515625" style="1" customWidth="1"/>
    <col min="9733" max="9733" width="25" style="1" customWidth="1"/>
    <col min="9734" max="9736" width="3.7109375" style="1" customWidth="1"/>
    <col min="9737" max="9737" width="12.5703125" style="1" customWidth="1"/>
    <col min="9738" max="9738" width="20.28515625" style="1" customWidth="1"/>
    <col min="9739" max="9739" width="9.140625" style="1" bestFit="1" customWidth="1"/>
    <col min="9740" max="9740" width="22.28515625" style="1" customWidth="1"/>
    <col min="9741" max="9743" width="11.42578125" style="1"/>
    <col min="9744" max="9755" width="3.85546875" style="1" customWidth="1"/>
    <col min="9756" max="9985" width="11.42578125" style="1"/>
    <col min="9986" max="9986" width="17.28515625" style="1" customWidth="1"/>
    <col min="9987" max="9987" width="18.5703125" style="1" customWidth="1"/>
    <col min="9988" max="9988" width="22.28515625" style="1" customWidth="1"/>
    <col min="9989" max="9989" width="25" style="1" customWidth="1"/>
    <col min="9990" max="9992" width="3.7109375" style="1" customWidth="1"/>
    <col min="9993" max="9993" width="12.5703125" style="1" customWidth="1"/>
    <col min="9994" max="9994" width="20.28515625" style="1" customWidth="1"/>
    <col min="9995" max="9995" width="9.140625" style="1" bestFit="1" customWidth="1"/>
    <col min="9996" max="9996" width="22.28515625" style="1" customWidth="1"/>
    <col min="9997" max="9999" width="11.42578125" style="1"/>
    <col min="10000" max="10011" width="3.85546875" style="1" customWidth="1"/>
    <col min="10012" max="10241" width="11.42578125" style="1"/>
    <col min="10242" max="10242" width="17.28515625" style="1" customWidth="1"/>
    <col min="10243" max="10243" width="18.5703125" style="1" customWidth="1"/>
    <col min="10244" max="10244" width="22.28515625" style="1" customWidth="1"/>
    <col min="10245" max="10245" width="25" style="1" customWidth="1"/>
    <col min="10246" max="10248" width="3.7109375" style="1" customWidth="1"/>
    <col min="10249" max="10249" width="12.5703125" style="1" customWidth="1"/>
    <col min="10250" max="10250" width="20.28515625" style="1" customWidth="1"/>
    <col min="10251" max="10251" width="9.140625" style="1" bestFit="1" customWidth="1"/>
    <col min="10252" max="10252" width="22.28515625" style="1" customWidth="1"/>
    <col min="10253" max="10255" width="11.42578125" style="1"/>
    <col min="10256" max="10267" width="3.85546875" style="1" customWidth="1"/>
    <col min="10268" max="10497" width="11.42578125" style="1"/>
    <col min="10498" max="10498" width="17.28515625" style="1" customWidth="1"/>
    <col min="10499" max="10499" width="18.5703125" style="1" customWidth="1"/>
    <col min="10500" max="10500" width="22.28515625" style="1" customWidth="1"/>
    <col min="10501" max="10501" width="25" style="1" customWidth="1"/>
    <col min="10502" max="10504" width="3.7109375" style="1" customWidth="1"/>
    <col min="10505" max="10505" width="12.5703125" style="1" customWidth="1"/>
    <col min="10506" max="10506" width="20.28515625" style="1" customWidth="1"/>
    <col min="10507" max="10507" width="9.140625" style="1" bestFit="1" customWidth="1"/>
    <col min="10508" max="10508" width="22.28515625" style="1" customWidth="1"/>
    <col min="10509" max="10511" width="11.42578125" style="1"/>
    <col min="10512" max="10523" width="3.85546875" style="1" customWidth="1"/>
    <col min="10524" max="10753" width="11.42578125" style="1"/>
    <col min="10754" max="10754" width="17.28515625" style="1" customWidth="1"/>
    <col min="10755" max="10755" width="18.5703125" style="1" customWidth="1"/>
    <col min="10756" max="10756" width="22.28515625" style="1" customWidth="1"/>
    <col min="10757" max="10757" width="25" style="1" customWidth="1"/>
    <col min="10758" max="10760" width="3.7109375" style="1" customWidth="1"/>
    <col min="10761" max="10761" width="12.5703125" style="1" customWidth="1"/>
    <col min="10762" max="10762" width="20.28515625" style="1" customWidth="1"/>
    <col min="10763" max="10763" width="9.140625" style="1" bestFit="1" customWidth="1"/>
    <col min="10764" max="10764" width="22.28515625" style="1" customWidth="1"/>
    <col min="10765" max="10767" width="11.42578125" style="1"/>
    <col min="10768" max="10779" width="3.85546875" style="1" customWidth="1"/>
    <col min="10780" max="11009" width="11.42578125" style="1"/>
    <col min="11010" max="11010" width="17.28515625" style="1" customWidth="1"/>
    <col min="11011" max="11011" width="18.5703125" style="1" customWidth="1"/>
    <col min="11012" max="11012" width="22.28515625" style="1" customWidth="1"/>
    <col min="11013" max="11013" width="25" style="1" customWidth="1"/>
    <col min="11014" max="11016" width="3.7109375" style="1" customWidth="1"/>
    <col min="11017" max="11017" width="12.5703125" style="1" customWidth="1"/>
    <col min="11018" max="11018" width="20.28515625" style="1" customWidth="1"/>
    <col min="11019" max="11019" width="9.140625" style="1" bestFit="1" customWidth="1"/>
    <col min="11020" max="11020" width="22.28515625" style="1" customWidth="1"/>
    <col min="11021" max="11023" width="11.42578125" style="1"/>
    <col min="11024" max="11035" width="3.85546875" style="1" customWidth="1"/>
    <col min="11036" max="11265" width="11.42578125" style="1"/>
    <col min="11266" max="11266" width="17.28515625" style="1" customWidth="1"/>
    <col min="11267" max="11267" width="18.5703125" style="1" customWidth="1"/>
    <col min="11268" max="11268" width="22.28515625" style="1" customWidth="1"/>
    <col min="11269" max="11269" width="25" style="1" customWidth="1"/>
    <col min="11270" max="11272" width="3.7109375" style="1" customWidth="1"/>
    <col min="11273" max="11273" width="12.5703125" style="1" customWidth="1"/>
    <col min="11274" max="11274" width="20.28515625" style="1" customWidth="1"/>
    <col min="11275" max="11275" width="9.140625" style="1" bestFit="1" customWidth="1"/>
    <col min="11276" max="11276" width="22.28515625" style="1" customWidth="1"/>
    <col min="11277" max="11279" width="11.42578125" style="1"/>
    <col min="11280" max="11291" width="3.85546875" style="1" customWidth="1"/>
    <col min="11292" max="11521" width="11.42578125" style="1"/>
    <col min="11522" max="11522" width="17.28515625" style="1" customWidth="1"/>
    <col min="11523" max="11523" width="18.5703125" style="1" customWidth="1"/>
    <col min="11524" max="11524" width="22.28515625" style="1" customWidth="1"/>
    <col min="11525" max="11525" width="25" style="1" customWidth="1"/>
    <col min="11526" max="11528" width="3.7109375" style="1" customWidth="1"/>
    <col min="11529" max="11529" width="12.5703125" style="1" customWidth="1"/>
    <col min="11530" max="11530" width="20.28515625" style="1" customWidth="1"/>
    <col min="11531" max="11531" width="9.140625" style="1" bestFit="1" customWidth="1"/>
    <col min="11532" max="11532" width="22.28515625" style="1" customWidth="1"/>
    <col min="11533" max="11535" width="11.42578125" style="1"/>
    <col min="11536" max="11547" width="3.85546875" style="1" customWidth="1"/>
    <col min="11548" max="11777" width="11.42578125" style="1"/>
    <col min="11778" max="11778" width="17.28515625" style="1" customWidth="1"/>
    <col min="11779" max="11779" width="18.5703125" style="1" customWidth="1"/>
    <col min="11780" max="11780" width="22.28515625" style="1" customWidth="1"/>
    <col min="11781" max="11781" width="25" style="1" customWidth="1"/>
    <col min="11782" max="11784" width="3.7109375" style="1" customWidth="1"/>
    <col min="11785" max="11785" width="12.5703125" style="1" customWidth="1"/>
    <col min="11786" max="11786" width="20.28515625" style="1" customWidth="1"/>
    <col min="11787" max="11787" width="9.140625" style="1" bestFit="1" customWidth="1"/>
    <col min="11788" max="11788" width="22.28515625" style="1" customWidth="1"/>
    <col min="11789" max="11791" width="11.42578125" style="1"/>
    <col min="11792" max="11803" width="3.85546875" style="1" customWidth="1"/>
    <col min="11804" max="12033" width="11.42578125" style="1"/>
    <col min="12034" max="12034" width="17.28515625" style="1" customWidth="1"/>
    <col min="12035" max="12035" width="18.5703125" style="1" customWidth="1"/>
    <col min="12036" max="12036" width="22.28515625" style="1" customWidth="1"/>
    <col min="12037" max="12037" width="25" style="1" customWidth="1"/>
    <col min="12038" max="12040" width="3.7109375" style="1" customWidth="1"/>
    <col min="12041" max="12041" width="12.5703125" style="1" customWidth="1"/>
    <col min="12042" max="12042" width="20.28515625" style="1" customWidth="1"/>
    <col min="12043" max="12043" width="9.140625" style="1" bestFit="1" customWidth="1"/>
    <col min="12044" max="12044" width="22.28515625" style="1" customWidth="1"/>
    <col min="12045" max="12047" width="11.42578125" style="1"/>
    <col min="12048" max="12059" width="3.85546875" style="1" customWidth="1"/>
    <col min="12060" max="12289" width="11.42578125" style="1"/>
    <col min="12290" max="12290" width="17.28515625" style="1" customWidth="1"/>
    <col min="12291" max="12291" width="18.5703125" style="1" customWidth="1"/>
    <col min="12292" max="12292" width="22.28515625" style="1" customWidth="1"/>
    <col min="12293" max="12293" width="25" style="1" customWidth="1"/>
    <col min="12294" max="12296" width="3.7109375" style="1" customWidth="1"/>
    <col min="12297" max="12297" width="12.5703125" style="1" customWidth="1"/>
    <col min="12298" max="12298" width="20.28515625" style="1" customWidth="1"/>
    <col min="12299" max="12299" width="9.140625" style="1" bestFit="1" customWidth="1"/>
    <col min="12300" max="12300" width="22.28515625" style="1" customWidth="1"/>
    <col min="12301" max="12303" width="11.42578125" style="1"/>
    <col min="12304" max="12315" width="3.85546875" style="1" customWidth="1"/>
    <col min="12316" max="12545" width="11.42578125" style="1"/>
    <col min="12546" max="12546" width="17.28515625" style="1" customWidth="1"/>
    <col min="12547" max="12547" width="18.5703125" style="1" customWidth="1"/>
    <col min="12548" max="12548" width="22.28515625" style="1" customWidth="1"/>
    <col min="12549" max="12549" width="25" style="1" customWidth="1"/>
    <col min="12550" max="12552" width="3.7109375" style="1" customWidth="1"/>
    <col min="12553" max="12553" width="12.5703125" style="1" customWidth="1"/>
    <col min="12554" max="12554" width="20.28515625" style="1" customWidth="1"/>
    <col min="12555" max="12555" width="9.140625" style="1" bestFit="1" customWidth="1"/>
    <col min="12556" max="12556" width="22.28515625" style="1" customWidth="1"/>
    <col min="12557" max="12559" width="11.42578125" style="1"/>
    <col min="12560" max="12571" width="3.85546875" style="1" customWidth="1"/>
    <col min="12572" max="12801" width="11.42578125" style="1"/>
    <col min="12802" max="12802" width="17.28515625" style="1" customWidth="1"/>
    <col min="12803" max="12803" width="18.5703125" style="1" customWidth="1"/>
    <col min="12804" max="12804" width="22.28515625" style="1" customWidth="1"/>
    <col min="12805" max="12805" width="25" style="1" customWidth="1"/>
    <col min="12806" max="12808" width="3.7109375" style="1" customWidth="1"/>
    <col min="12809" max="12809" width="12.5703125" style="1" customWidth="1"/>
    <col min="12810" max="12810" width="20.28515625" style="1" customWidth="1"/>
    <col min="12811" max="12811" width="9.140625" style="1" bestFit="1" customWidth="1"/>
    <col min="12812" max="12812" width="22.28515625" style="1" customWidth="1"/>
    <col min="12813" max="12815" width="11.42578125" style="1"/>
    <col min="12816" max="12827" width="3.85546875" style="1" customWidth="1"/>
    <col min="12828" max="13057" width="11.42578125" style="1"/>
    <col min="13058" max="13058" width="17.28515625" style="1" customWidth="1"/>
    <col min="13059" max="13059" width="18.5703125" style="1" customWidth="1"/>
    <col min="13060" max="13060" width="22.28515625" style="1" customWidth="1"/>
    <col min="13061" max="13061" width="25" style="1" customWidth="1"/>
    <col min="13062" max="13064" width="3.7109375" style="1" customWidth="1"/>
    <col min="13065" max="13065" width="12.5703125" style="1" customWidth="1"/>
    <col min="13066" max="13066" width="20.28515625" style="1" customWidth="1"/>
    <col min="13067" max="13067" width="9.140625" style="1" bestFit="1" customWidth="1"/>
    <col min="13068" max="13068" width="22.28515625" style="1" customWidth="1"/>
    <col min="13069" max="13071" width="11.42578125" style="1"/>
    <col min="13072" max="13083" width="3.85546875" style="1" customWidth="1"/>
    <col min="13084" max="13313" width="11.42578125" style="1"/>
    <col min="13314" max="13314" width="17.28515625" style="1" customWidth="1"/>
    <col min="13315" max="13315" width="18.5703125" style="1" customWidth="1"/>
    <col min="13316" max="13316" width="22.28515625" style="1" customWidth="1"/>
    <col min="13317" max="13317" width="25" style="1" customWidth="1"/>
    <col min="13318" max="13320" width="3.7109375" style="1" customWidth="1"/>
    <col min="13321" max="13321" width="12.5703125" style="1" customWidth="1"/>
    <col min="13322" max="13322" width="20.28515625" style="1" customWidth="1"/>
    <col min="13323" max="13323" width="9.140625" style="1" bestFit="1" customWidth="1"/>
    <col min="13324" max="13324" width="22.28515625" style="1" customWidth="1"/>
    <col min="13325" max="13327" width="11.42578125" style="1"/>
    <col min="13328" max="13339" width="3.85546875" style="1" customWidth="1"/>
    <col min="13340" max="13569" width="11.42578125" style="1"/>
    <col min="13570" max="13570" width="17.28515625" style="1" customWidth="1"/>
    <col min="13571" max="13571" width="18.5703125" style="1" customWidth="1"/>
    <col min="13572" max="13572" width="22.28515625" style="1" customWidth="1"/>
    <col min="13573" max="13573" width="25" style="1" customWidth="1"/>
    <col min="13574" max="13576" width="3.7109375" style="1" customWidth="1"/>
    <col min="13577" max="13577" width="12.5703125" style="1" customWidth="1"/>
    <col min="13578" max="13578" width="20.28515625" style="1" customWidth="1"/>
    <col min="13579" max="13579" width="9.140625" style="1" bestFit="1" customWidth="1"/>
    <col min="13580" max="13580" width="22.28515625" style="1" customWidth="1"/>
    <col min="13581" max="13583" width="11.42578125" style="1"/>
    <col min="13584" max="13595" width="3.85546875" style="1" customWidth="1"/>
    <col min="13596" max="13825" width="11.42578125" style="1"/>
    <col min="13826" max="13826" width="17.28515625" style="1" customWidth="1"/>
    <col min="13827" max="13827" width="18.5703125" style="1" customWidth="1"/>
    <col min="13828" max="13828" width="22.28515625" style="1" customWidth="1"/>
    <col min="13829" max="13829" width="25" style="1" customWidth="1"/>
    <col min="13830" max="13832" width="3.7109375" style="1" customWidth="1"/>
    <col min="13833" max="13833" width="12.5703125" style="1" customWidth="1"/>
    <col min="13834" max="13834" width="20.28515625" style="1" customWidth="1"/>
    <col min="13835" max="13835" width="9.140625" style="1" bestFit="1" customWidth="1"/>
    <col min="13836" max="13836" width="22.28515625" style="1" customWidth="1"/>
    <col min="13837" max="13839" width="11.42578125" style="1"/>
    <col min="13840" max="13851" width="3.85546875" style="1" customWidth="1"/>
    <col min="13852" max="14081" width="11.42578125" style="1"/>
    <col min="14082" max="14082" width="17.28515625" style="1" customWidth="1"/>
    <col min="14083" max="14083" width="18.5703125" style="1" customWidth="1"/>
    <col min="14084" max="14084" width="22.28515625" style="1" customWidth="1"/>
    <col min="14085" max="14085" width="25" style="1" customWidth="1"/>
    <col min="14086" max="14088" width="3.7109375" style="1" customWidth="1"/>
    <col min="14089" max="14089" width="12.5703125" style="1" customWidth="1"/>
    <col min="14090" max="14090" width="20.28515625" style="1" customWidth="1"/>
    <col min="14091" max="14091" width="9.140625" style="1" bestFit="1" customWidth="1"/>
    <col min="14092" max="14092" width="22.28515625" style="1" customWidth="1"/>
    <col min="14093" max="14095" width="11.42578125" style="1"/>
    <col min="14096" max="14107" width="3.85546875" style="1" customWidth="1"/>
    <col min="14108" max="14337" width="11.42578125" style="1"/>
    <col min="14338" max="14338" width="17.28515625" style="1" customWidth="1"/>
    <col min="14339" max="14339" width="18.5703125" style="1" customWidth="1"/>
    <col min="14340" max="14340" width="22.28515625" style="1" customWidth="1"/>
    <col min="14341" max="14341" width="25" style="1" customWidth="1"/>
    <col min="14342" max="14344" width="3.7109375" style="1" customWidth="1"/>
    <col min="14345" max="14345" width="12.5703125" style="1" customWidth="1"/>
    <col min="14346" max="14346" width="20.28515625" style="1" customWidth="1"/>
    <col min="14347" max="14347" width="9.140625" style="1" bestFit="1" customWidth="1"/>
    <col min="14348" max="14348" width="22.28515625" style="1" customWidth="1"/>
    <col min="14349" max="14351" width="11.42578125" style="1"/>
    <col min="14352" max="14363" width="3.85546875" style="1" customWidth="1"/>
    <col min="14364" max="14593" width="11.42578125" style="1"/>
    <col min="14594" max="14594" width="17.28515625" style="1" customWidth="1"/>
    <col min="14595" max="14595" width="18.5703125" style="1" customWidth="1"/>
    <col min="14596" max="14596" width="22.28515625" style="1" customWidth="1"/>
    <col min="14597" max="14597" width="25" style="1" customWidth="1"/>
    <col min="14598" max="14600" width="3.7109375" style="1" customWidth="1"/>
    <col min="14601" max="14601" width="12.5703125" style="1" customWidth="1"/>
    <col min="14602" max="14602" width="20.28515625" style="1" customWidth="1"/>
    <col min="14603" max="14603" width="9.140625" style="1" bestFit="1" customWidth="1"/>
    <col min="14604" max="14604" width="22.28515625" style="1" customWidth="1"/>
    <col min="14605" max="14607" width="11.42578125" style="1"/>
    <col min="14608" max="14619" width="3.85546875" style="1" customWidth="1"/>
    <col min="14620" max="14849" width="11.42578125" style="1"/>
    <col min="14850" max="14850" width="17.28515625" style="1" customWidth="1"/>
    <col min="14851" max="14851" width="18.5703125" style="1" customWidth="1"/>
    <col min="14852" max="14852" width="22.28515625" style="1" customWidth="1"/>
    <col min="14853" max="14853" width="25" style="1" customWidth="1"/>
    <col min="14854" max="14856" width="3.7109375" style="1" customWidth="1"/>
    <col min="14857" max="14857" width="12.5703125" style="1" customWidth="1"/>
    <col min="14858" max="14858" width="20.28515625" style="1" customWidth="1"/>
    <col min="14859" max="14859" width="9.140625" style="1" bestFit="1" customWidth="1"/>
    <col min="14860" max="14860" width="22.28515625" style="1" customWidth="1"/>
    <col min="14861" max="14863" width="11.42578125" style="1"/>
    <col min="14864" max="14875" width="3.85546875" style="1" customWidth="1"/>
    <col min="14876" max="15105" width="11.42578125" style="1"/>
    <col min="15106" max="15106" width="17.28515625" style="1" customWidth="1"/>
    <col min="15107" max="15107" width="18.5703125" style="1" customWidth="1"/>
    <col min="15108" max="15108" width="22.28515625" style="1" customWidth="1"/>
    <col min="15109" max="15109" width="25" style="1" customWidth="1"/>
    <col min="15110" max="15112" width="3.7109375" style="1" customWidth="1"/>
    <col min="15113" max="15113" width="12.5703125" style="1" customWidth="1"/>
    <col min="15114" max="15114" width="20.28515625" style="1" customWidth="1"/>
    <col min="15115" max="15115" width="9.140625" style="1" bestFit="1" customWidth="1"/>
    <col min="15116" max="15116" width="22.28515625" style="1" customWidth="1"/>
    <col min="15117" max="15119" width="11.42578125" style="1"/>
    <col min="15120" max="15131" width="3.85546875" style="1" customWidth="1"/>
    <col min="15132" max="15361" width="11.42578125" style="1"/>
    <col min="15362" max="15362" width="17.28515625" style="1" customWidth="1"/>
    <col min="15363" max="15363" width="18.5703125" style="1" customWidth="1"/>
    <col min="15364" max="15364" width="22.28515625" style="1" customWidth="1"/>
    <col min="15365" max="15365" width="25" style="1" customWidth="1"/>
    <col min="15366" max="15368" width="3.7109375" style="1" customWidth="1"/>
    <col min="15369" max="15369" width="12.5703125" style="1" customWidth="1"/>
    <col min="15370" max="15370" width="20.28515625" style="1" customWidth="1"/>
    <col min="15371" max="15371" width="9.140625" style="1" bestFit="1" customWidth="1"/>
    <col min="15372" max="15372" width="22.28515625" style="1" customWidth="1"/>
    <col min="15373" max="15375" width="11.42578125" style="1"/>
    <col min="15376" max="15387" width="3.85546875" style="1" customWidth="1"/>
    <col min="15388" max="15617" width="11.42578125" style="1"/>
    <col min="15618" max="15618" width="17.28515625" style="1" customWidth="1"/>
    <col min="15619" max="15619" width="18.5703125" style="1" customWidth="1"/>
    <col min="15620" max="15620" width="22.28515625" style="1" customWidth="1"/>
    <col min="15621" max="15621" width="25" style="1" customWidth="1"/>
    <col min="15622" max="15624" width="3.7109375" style="1" customWidth="1"/>
    <col min="15625" max="15625" width="12.5703125" style="1" customWidth="1"/>
    <col min="15626" max="15626" width="20.28515625" style="1" customWidth="1"/>
    <col min="15627" max="15627" width="9.140625" style="1" bestFit="1" customWidth="1"/>
    <col min="15628" max="15628" width="22.28515625" style="1" customWidth="1"/>
    <col min="15629" max="15631" width="11.42578125" style="1"/>
    <col min="15632" max="15643" width="3.85546875" style="1" customWidth="1"/>
    <col min="15644" max="15873" width="11.42578125" style="1"/>
    <col min="15874" max="15874" width="17.28515625" style="1" customWidth="1"/>
    <col min="15875" max="15875" width="18.5703125" style="1" customWidth="1"/>
    <col min="15876" max="15876" width="22.28515625" style="1" customWidth="1"/>
    <col min="15877" max="15877" width="25" style="1" customWidth="1"/>
    <col min="15878" max="15880" width="3.7109375" style="1" customWidth="1"/>
    <col min="15881" max="15881" width="12.5703125" style="1" customWidth="1"/>
    <col min="15882" max="15882" width="20.28515625" style="1" customWidth="1"/>
    <col min="15883" max="15883" width="9.140625" style="1" bestFit="1" customWidth="1"/>
    <col min="15884" max="15884" width="22.28515625" style="1" customWidth="1"/>
    <col min="15885" max="15887" width="11.42578125" style="1"/>
    <col min="15888" max="15899" width="3.85546875" style="1" customWidth="1"/>
    <col min="15900" max="16129" width="11.42578125" style="1"/>
    <col min="16130" max="16130" width="17.28515625" style="1" customWidth="1"/>
    <col min="16131" max="16131" width="18.5703125" style="1" customWidth="1"/>
    <col min="16132" max="16132" width="22.28515625" style="1" customWidth="1"/>
    <col min="16133" max="16133" width="25" style="1" customWidth="1"/>
    <col min="16134" max="16136" width="3.7109375" style="1" customWidth="1"/>
    <col min="16137" max="16137" width="12.5703125" style="1" customWidth="1"/>
    <col min="16138" max="16138" width="20.28515625" style="1" customWidth="1"/>
    <col min="16139" max="16139" width="9.140625" style="1" bestFit="1" customWidth="1"/>
    <col min="16140" max="16140" width="22.28515625" style="1" customWidth="1"/>
    <col min="16141" max="16143" width="11.42578125" style="1"/>
    <col min="16144" max="16155" width="3.85546875" style="1" customWidth="1"/>
    <col min="16156" max="16384" width="11.42578125" style="1"/>
  </cols>
  <sheetData>
    <row r="2" spans="1:12" ht="12.75" customHeight="1">
      <c r="A2" s="479"/>
      <c r="B2" s="479"/>
      <c r="C2" s="479"/>
      <c r="D2" s="480" t="s">
        <v>0</v>
      </c>
      <c r="E2" s="481"/>
      <c r="F2" s="481"/>
      <c r="G2" s="481"/>
      <c r="H2" s="481"/>
      <c r="I2" s="481"/>
      <c r="J2" s="481"/>
      <c r="K2" s="482" t="s">
        <v>1</v>
      </c>
      <c r="L2" s="482"/>
    </row>
    <row r="3" spans="1:12" ht="12.75" customHeight="1">
      <c r="A3" s="479"/>
      <c r="B3" s="479"/>
      <c r="C3" s="479"/>
      <c r="D3" s="480" t="s">
        <v>2</v>
      </c>
      <c r="E3" s="481"/>
      <c r="F3" s="481"/>
      <c r="G3" s="481"/>
      <c r="H3" s="481"/>
      <c r="I3" s="481"/>
      <c r="J3" s="481"/>
      <c r="K3" s="483" t="s">
        <v>3</v>
      </c>
      <c r="L3" s="484"/>
    </row>
    <row r="4" spans="1:12" ht="18.75" customHeight="1">
      <c r="A4" s="479"/>
      <c r="B4" s="479"/>
      <c r="C4" s="479"/>
      <c r="D4" s="485" t="s">
        <v>4</v>
      </c>
      <c r="E4" s="486"/>
      <c r="F4" s="486"/>
      <c r="G4" s="486"/>
      <c r="H4" s="486"/>
      <c r="I4" s="486"/>
      <c r="J4" s="486"/>
      <c r="K4" s="489" t="s">
        <v>5</v>
      </c>
      <c r="L4" s="490"/>
    </row>
    <row r="5" spans="1:12" ht="6" customHeight="1">
      <c r="A5" s="479"/>
      <c r="B5" s="479"/>
      <c r="C5" s="479"/>
      <c r="D5" s="487"/>
      <c r="E5" s="488"/>
      <c r="F5" s="488"/>
      <c r="G5" s="488"/>
      <c r="H5" s="488"/>
      <c r="I5" s="488"/>
      <c r="J5" s="488"/>
      <c r="K5" s="491"/>
      <c r="L5" s="492"/>
    </row>
    <row r="6" spans="1:12" ht="6" customHeight="1">
      <c r="A6" s="3"/>
      <c r="B6" s="3"/>
      <c r="C6" s="3"/>
      <c r="D6" s="4"/>
      <c r="E6" s="2"/>
      <c r="F6" s="2"/>
      <c r="G6" s="2"/>
      <c r="H6" s="2"/>
      <c r="I6" s="2"/>
      <c r="J6" s="2"/>
      <c r="K6" s="5"/>
      <c r="L6" s="6"/>
    </row>
    <row r="7" spans="1:12">
      <c r="A7" s="493" t="s">
        <v>6</v>
      </c>
      <c r="B7" s="493"/>
      <c r="C7" s="493"/>
      <c r="D7" s="494"/>
      <c r="E7" s="501">
        <v>45160</v>
      </c>
      <c r="F7" s="502"/>
      <c r="G7" s="502"/>
      <c r="H7" s="503"/>
      <c r="I7" s="504" t="s">
        <v>7</v>
      </c>
      <c r="J7" s="505"/>
      <c r="K7" s="506">
        <v>1</v>
      </c>
      <c r="L7" s="505"/>
    </row>
    <row r="8" spans="1:12">
      <c r="A8" s="493" t="s">
        <v>8</v>
      </c>
      <c r="B8" s="493"/>
      <c r="C8" s="493"/>
      <c r="D8" s="494"/>
      <c r="E8" s="23" t="s">
        <v>247</v>
      </c>
      <c r="F8" s="507" t="s">
        <v>9</v>
      </c>
      <c r="G8" s="508"/>
      <c r="H8" s="509"/>
      <c r="I8" s="510" t="s">
        <v>248</v>
      </c>
      <c r="J8" s="511"/>
      <c r="K8" s="511"/>
      <c r="L8" s="512"/>
    </row>
    <row r="9" spans="1:12" ht="18.600000000000001" customHeight="1">
      <c r="A9" s="493" t="s">
        <v>10</v>
      </c>
      <c r="B9" s="493"/>
      <c r="C9" s="493"/>
      <c r="D9" s="494"/>
      <c r="E9" s="495" t="s">
        <v>249</v>
      </c>
      <c r="F9" s="496"/>
      <c r="G9" s="496"/>
      <c r="H9" s="496"/>
      <c r="I9" s="496"/>
      <c r="J9" s="496"/>
      <c r="K9" s="496"/>
      <c r="L9" s="497"/>
    </row>
    <row r="10" spans="1:12" ht="18.600000000000001" customHeight="1">
      <c r="A10" s="493"/>
      <c r="B10" s="493"/>
      <c r="C10" s="493"/>
      <c r="D10" s="494"/>
      <c r="E10" s="498"/>
      <c r="F10" s="499"/>
      <c r="G10" s="499"/>
      <c r="H10" s="499"/>
      <c r="I10" s="499"/>
      <c r="J10" s="499"/>
      <c r="K10" s="499"/>
      <c r="L10" s="500"/>
    </row>
    <row r="11" spans="1:12" ht="30" customHeight="1">
      <c r="A11" s="513" t="s">
        <v>11</v>
      </c>
      <c r="B11" s="513"/>
      <c r="C11" s="513"/>
      <c r="D11" s="514"/>
      <c r="E11" s="515" t="s">
        <v>250</v>
      </c>
      <c r="F11" s="516"/>
      <c r="G11" s="516"/>
      <c r="H11" s="516"/>
      <c r="I11" s="516"/>
      <c r="J11" s="516"/>
      <c r="K11" s="516"/>
      <c r="L11" s="516"/>
    </row>
    <row r="12" spans="1:12" ht="17.25" customHeight="1">
      <c r="A12" s="493" t="s">
        <v>12</v>
      </c>
      <c r="B12" s="493"/>
      <c r="C12" s="493"/>
      <c r="D12" s="494"/>
      <c r="E12" s="521" t="s">
        <v>251</v>
      </c>
      <c r="F12" s="522"/>
      <c r="G12" s="522"/>
      <c r="H12" s="522"/>
      <c r="I12" s="522"/>
      <c r="J12" s="522"/>
      <c r="K12" s="522"/>
      <c r="L12" s="522"/>
    </row>
    <row r="13" spans="1:12" ht="17.25" customHeight="1">
      <c r="A13" s="493" t="s">
        <v>13</v>
      </c>
      <c r="B13" s="493"/>
      <c r="C13" s="493"/>
      <c r="D13" s="494"/>
      <c r="E13" s="520" t="s">
        <v>93</v>
      </c>
      <c r="F13" s="518"/>
      <c r="G13" s="518"/>
      <c r="H13" s="518"/>
      <c r="I13" s="518"/>
      <c r="J13" s="518"/>
      <c r="K13" s="518"/>
      <c r="L13" s="519"/>
    </row>
    <row r="14" spans="1:12" ht="47.25" customHeight="1">
      <c r="A14" s="493" t="s">
        <v>14</v>
      </c>
      <c r="B14" s="493"/>
      <c r="C14" s="493"/>
      <c r="D14" s="494"/>
      <c r="E14" s="517" t="s">
        <v>252</v>
      </c>
      <c r="F14" s="518"/>
      <c r="G14" s="518"/>
      <c r="H14" s="518"/>
      <c r="I14" s="518"/>
      <c r="J14" s="518"/>
      <c r="K14" s="518"/>
      <c r="L14" s="519"/>
    </row>
    <row r="15" spans="1:12" ht="17.25" customHeight="1">
      <c r="A15" s="493" t="s">
        <v>15</v>
      </c>
      <c r="B15" s="493"/>
      <c r="C15" s="493"/>
      <c r="D15" s="494"/>
      <c r="E15" s="517" t="s">
        <v>94</v>
      </c>
      <c r="F15" s="518"/>
      <c r="G15" s="518"/>
      <c r="H15" s="518"/>
      <c r="I15" s="518"/>
      <c r="J15" s="518"/>
      <c r="K15" s="518"/>
      <c r="L15" s="519"/>
    </row>
    <row r="16" spans="1:12">
      <c r="A16" s="493" t="s">
        <v>16</v>
      </c>
      <c r="B16" s="493"/>
      <c r="C16" s="493"/>
      <c r="D16" s="494"/>
      <c r="E16" s="524">
        <v>45148</v>
      </c>
      <c r="F16" s="518"/>
      <c r="G16" s="518"/>
      <c r="H16" s="518"/>
      <c r="I16" s="518"/>
      <c r="J16" s="518"/>
      <c r="K16" s="518"/>
      <c r="L16" s="519"/>
    </row>
    <row r="17" spans="1:12">
      <c r="A17" s="525" t="s">
        <v>37</v>
      </c>
      <c r="B17" s="525"/>
      <c r="C17" s="525"/>
      <c r="D17" s="24"/>
      <c r="E17" s="517" t="s">
        <v>95</v>
      </c>
      <c r="F17" s="518"/>
      <c r="G17" s="518"/>
      <c r="H17" s="518"/>
      <c r="I17" s="518"/>
      <c r="J17" s="518"/>
      <c r="K17" s="518"/>
      <c r="L17" s="519"/>
    </row>
    <row r="18" spans="1:12">
      <c r="A18" s="525" t="s">
        <v>38</v>
      </c>
      <c r="B18" s="525"/>
      <c r="C18" s="525"/>
      <c r="D18" s="24"/>
      <c r="E18" s="517" t="s">
        <v>95</v>
      </c>
      <c r="F18" s="518"/>
      <c r="G18" s="518"/>
      <c r="H18" s="518"/>
      <c r="I18" s="518"/>
      <c r="J18" s="518"/>
      <c r="K18" s="518"/>
      <c r="L18" s="519"/>
    </row>
    <row r="19" spans="1:12">
      <c r="A19" s="25" t="s">
        <v>17</v>
      </c>
      <c r="B19" s="25"/>
      <c r="C19" s="25"/>
      <c r="D19" s="25"/>
      <c r="E19" s="521" t="s">
        <v>251</v>
      </c>
      <c r="F19" s="522"/>
      <c r="G19" s="522"/>
      <c r="H19" s="522"/>
      <c r="I19" s="522"/>
      <c r="J19" s="522"/>
      <c r="K19" s="522"/>
      <c r="L19" s="522"/>
    </row>
    <row r="20" spans="1:12" ht="22.5" customHeight="1">
      <c r="A20" s="527" t="s">
        <v>96</v>
      </c>
      <c r="B20" s="527"/>
      <c r="C20" s="527"/>
      <c r="D20" s="26"/>
      <c r="E20" s="528" t="s">
        <v>347</v>
      </c>
      <c r="F20" s="528"/>
      <c r="G20" s="528"/>
      <c r="H20" s="528"/>
      <c r="I20" s="528"/>
      <c r="J20" s="528"/>
      <c r="K20" s="528"/>
      <c r="L20" s="528"/>
    </row>
    <row r="21" spans="1:12" ht="31.15" customHeight="1">
      <c r="A21" s="527" t="s">
        <v>18</v>
      </c>
      <c r="B21" s="527"/>
      <c r="C21" s="527"/>
      <c r="D21" s="26"/>
      <c r="E21" s="529" t="s">
        <v>348</v>
      </c>
      <c r="F21" s="530"/>
      <c r="G21" s="530"/>
      <c r="H21" s="530"/>
      <c r="I21" s="530"/>
      <c r="J21" s="530"/>
      <c r="K21" s="530"/>
      <c r="L21" s="530"/>
    </row>
    <row r="22" spans="1:12" ht="97.9" customHeight="1">
      <c r="A22" s="564" t="s">
        <v>253</v>
      </c>
      <c r="B22" s="564"/>
      <c r="C22" s="565"/>
      <c r="D22" s="565"/>
      <c r="E22" s="565"/>
      <c r="F22" s="565"/>
      <c r="G22" s="565"/>
      <c r="H22" s="565"/>
      <c r="I22" s="565"/>
      <c r="J22" s="565"/>
      <c r="K22" s="565"/>
      <c r="L22" s="565"/>
    </row>
    <row r="23" spans="1:12">
      <c r="A23" s="566" t="s">
        <v>19</v>
      </c>
      <c r="B23" s="566"/>
      <c r="C23" s="566"/>
      <c r="D23" s="566"/>
      <c r="E23" s="566"/>
      <c r="F23" s="566"/>
      <c r="G23" s="566"/>
      <c r="H23" s="566"/>
      <c r="I23" s="566"/>
      <c r="J23" s="566"/>
      <c r="K23" s="566"/>
      <c r="L23" s="566"/>
    </row>
    <row r="24" spans="1:12" ht="42.6" customHeight="1">
      <c r="A24" s="567" t="s">
        <v>97</v>
      </c>
      <c r="B24" s="567"/>
      <c r="C24" s="567"/>
      <c r="D24" s="567"/>
      <c r="E24" s="567"/>
      <c r="F24" s="567"/>
      <c r="G24" s="567"/>
      <c r="H24" s="567"/>
      <c r="I24" s="567"/>
      <c r="J24" s="567"/>
      <c r="K24" s="567"/>
      <c r="L24" s="567"/>
    </row>
    <row r="25" spans="1:12">
      <c r="A25" s="568" t="s">
        <v>20</v>
      </c>
      <c r="B25" s="568"/>
      <c r="C25" s="568"/>
      <c r="D25" s="568"/>
      <c r="E25" s="568"/>
      <c r="F25" s="568"/>
      <c r="G25" s="568"/>
      <c r="H25" s="568"/>
      <c r="I25" s="568"/>
      <c r="J25" s="568"/>
      <c r="K25" s="568"/>
      <c r="L25" s="568"/>
    </row>
    <row r="26" spans="1:12">
      <c r="A26" s="546" t="s">
        <v>21</v>
      </c>
      <c r="B26" s="546"/>
      <c r="C26" s="546"/>
      <c r="D26" s="546"/>
      <c r="E26" s="546"/>
      <c r="F26" s="546"/>
      <c r="G26" s="546"/>
      <c r="H26" s="546"/>
      <c r="I26" s="546"/>
      <c r="J26" s="546"/>
      <c r="K26" s="546"/>
      <c r="L26" s="546"/>
    </row>
    <row r="27" spans="1:12" ht="15" thickBot="1">
      <c r="A27" s="547"/>
      <c r="B27" s="547"/>
      <c r="C27" s="547"/>
      <c r="D27" s="547"/>
      <c r="E27" s="547"/>
      <c r="F27" s="548"/>
      <c r="G27" s="548"/>
      <c r="H27" s="548"/>
      <c r="I27" s="8"/>
      <c r="J27" s="560"/>
      <c r="K27" s="560"/>
      <c r="L27" s="9"/>
    </row>
    <row r="28" spans="1:12" ht="18">
      <c r="A28" s="297" t="s">
        <v>22</v>
      </c>
      <c r="B28" s="298" t="s">
        <v>147</v>
      </c>
      <c r="C28" s="561" t="s">
        <v>23</v>
      </c>
      <c r="D28" s="562"/>
      <c r="E28" s="562"/>
      <c r="F28" s="562"/>
      <c r="G28" s="562"/>
      <c r="H28" s="562"/>
      <c r="I28" s="562"/>
      <c r="J28" s="563"/>
      <c r="K28" s="298" t="s">
        <v>24</v>
      </c>
      <c r="L28" s="299" t="s">
        <v>25</v>
      </c>
    </row>
    <row r="29" spans="1:12" ht="21.75" customHeight="1">
      <c r="A29" s="198">
        <v>12.1</v>
      </c>
      <c r="B29" s="201"/>
      <c r="C29" s="569" t="s">
        <v>146</v>
      </c>
      <c r="D29" s="569"/>
      <c r="E29" s="569"/>
      <c r="F29" s="569"/>
      <c r="G29" s="569"/>
      <c r="H29" s="569"/>
      <c r="I29" s="569"/>
      <c r="J29" s="569"/>
      <c r="K29" s="201"/>
      <c r="L29" s="296"/>
    </row>
    <row r="30" spans="1:12" ht="14.45" customHeight="1">
      <c r="A30" s="121" t="s">
        <v>177</v>
      </c>
      <c r="B30" s="67" t="s">
        <v>176</v>
      </c>
      <c r="C30" s="559" t="s">
        <v>344</v>
      </c>
      <c r="D30" s="559"/>
      <c r="E30" s="559"/>
      <c r="F30" s="559"/>
      <c r="G30" s="559"/>
      <c r="H30" s="559"/>
      <c r="I30" s="559"/>
      <c r="J30" s="559"/>
      <c r="K30" s="67" t="s">
        <v>79</v>
      </c>
      <c r="L30" s="289">
        <v>2756.16</v>
      </c>
    </row>
    <row r="31" spans="1:12" ht="25.5" customHeight="1">
      <c r="A31" s="179" t="s">
        <v>178</v>
      </c>
      <c r="B31" s="182" t="s">
        <v>261</v>
      </c>
      <c r="C31" s="540" t="s">
        <v>262</v>
      </c>
      <c r="D31" s="541"/>
      <c r="E31" s="541"/>
      <c r="F31" s="541"/>
      <c r="G31" s="541"/>
      <c r="H31" s="541"/>
      <c r="I31" s="541"/>
      <c r="J31" s="542"/>
      <c r="K31" s="182" t="s">
        <v>80</v>
      </c>
      <c r="L31" s="290">
        <v>34726</v>
      </c>
    </row>
    <row r="32" spans="1:12" ht="14.45" customHeight="1">
      <c r="A32" s="179" t="s">
        <v>263</v>
      </c>
      <c r="B32" s="182" t="s">
        <v>264</v>
      </c>
      <c r="C32" s="540" t="s">
        <v>265</v>
      </c>
      <c r="D32" s="541"/>
      <c r="E32" s="541"/>
      <c r="F32" s="541"/>
      <c r="G32" s="541"/>
      <c r="H32" s="541"/>
      <c r="I32" s="541"/>
      <c r="J32" s="542"/>
      <c r="K32" s="182" t="s">
        <v>80</v>
      </c>
      <c r="L32" s="290">
        <v>159433.16</v>
      </c>
    </row>
    <row r="33" spans="1:12" ht="14.45" customHeight="1">
      <c r="A33" s="198">
        <v>12.2</v>
      </c>
      <c r="B33" s="201"/>
      <c r="C33" s="543" t="s">
        <v>267</v>
      </c>
      <c r="D33" s="544"/>
      <c r="E33" s="544"/>
      <c r="F33" s="544"/>
      <c r="G33" s="544"/>
      <c r="H33" s="544"/>
      <c r="I33" s="544"/>
      <c r="J33" s="545"/>
      <c r="K33" s="201"/>
      <c r="L33" s="296"/>
    </row>
    <row r="34" spans="1:12" ht="29.45" customHeight="1">
      <c r="A34" s="121" t="s">
        <v>193</v>
      </c>
      <c r="B34" s="84" t="s">
        <v>173</v>
      </c>
      <c r="C34" s="574" t="s">
        <v>245</v>
      </c>
      <c r="D34" s="575"/>
      <c r="E34" s="575"/>
      <c r="F34" s="575"/>
      <c r="G34" s="575"/>
      <c r="H34" s="575"/>
      <c r="I34" s="575"/>
      <c r="J34" s="576"/>
      <c r="K34" s="84" t="s">
        <v>88</v>
      </c>
      <c r="L34" s="291">
        <v>829581.32</v>
      </c>
    </row>
    <row r="35" spans="1:12" ht="36.75" customHeight="1">
      <c r="A35" s="121" t="s">
        <v>194</v>
      </c>
      <c r="B35" s="84" t="s">
        <v>179</v>
      </c>
      <c r="C35" s="574" t="s">
        <v>246</v>
      </c>
      <c r="D35" s="575"/>
      <c r="E35" s="575"/>
      <c r="F35" s="575"/>
      <c r="G35" s="575"/>
      <c r="H35" s="575"/>
      <c r="I35" s="575"/>
      <c r="J35" s="576"/>
      <c r="K35" s="84" t="s">
        <v>88</v>
      </c>
      <c r="L35" s="291">
        <v>1198077.32</v>
      </c>
    </row>
    <row r="36" spans="1:12" ht="24" customHeight="1">
      <c r="A36" s="121" t="s">
        <v>195</v>
      </c>
      <c r="B36" s="84" t="s">
        <v>180</v>
      </c>
      <c r="C36" s="574" t="s">
        <v>181</v>
      </c>
      <c r="D36" s="575"/>
      <c r="E36" s="575"/>
      <c r="F36" s="575"/>
      <c r="G36" s="575"/>
      <c r="H36" s="575"/>
      <c r="I36" s="575"/>
      <c r="J36" s="576"/>
      <c r="K36" s="67" t="s">
        <v>88</v>
      </c>
      <c r="L36" s="292">
        <v>73747.12</v>
      </c>
    </row>
    <row r="37" spans="1:12" ht="19.5" customHeight="1">
      <c r="A37" s="179" t="s">
        <v>196</v>
      </c>
      <c r="B37" s="84" t="s">
        <v>182</v>
      </c>
      <c r="C37" s="531" t="s">
        <v>183</v>
      </c>
      <c r="D37" s="532"/>
      <c r="E37" s="532"/>
      <c r="F37" s="532"/>
      <c r="G37" s="532"/>
      <c r="H37" s="532"/>
      <c r="I37" s="532"/>
      <c r="J37" s="533"/>
      <c r="K37" s="84" t="s">
        <v>88</v>
      </c>
      <c r="L37" s="293">
        <v>795977.14</v>
      </c>
    </row>
    <row r="38" spans="1:12" ht="20.25" customHeight="1">
      <c r="A38" s="121" t="s">
        <v>197</v>
      </c>
      <c r="B38" s="84" t="s">
        <v>184</v>
      </c>
      <c r="C38" s="534" t="s">
        <v>185</v>
      </c>
      <c r="D38" s="535"/>
      <c r="E38" s="535"/>
      <c r="F38" s="535"/>
      <c r="G38" s="535"/>
      <c r="H38" s="535"/>
      <c r="I38" s="535"/>
      <c r="J38" s="536"/>
      <c r="K38" s="84" t="s">
        <v>186</v>
      </c>
      <c r="L38" s="293">
        <v>6137.74</v>
      </c>
    </row>
    <row r="39" spans="1:12" ht="25.9" customHeight="1">
      <c r="A39" s="121" t="s">
        <v>198</v>
      </c>
      <c r="B39" s="84" t="s">
        <v>187</v>
      </c>
      <c r="C39" s="534" t="s">
        <v>188</v>
      </c>
      <c r="D39" s="535"/>
      <c r="E39" s="535"/>
      <c r="F39" s="535"/>
      <c r="G39" s="535"/>
      <c r="H39" s="535"/>
      <c r="I39" s="535"/>
      <c r="J39" s="536"/>
      <c r="K39" s="84" t="s">
        <v>186</v>
      </c>
      <c r="L39" s="293">
        <v>7002.12</v>
      </c>
    </row>
    <row r="40" spans="1:12" ht="18.75" customHeight="1">
      <c r="A40" s="121" t="s">
        <v>199</v>
      </c>
      <c r="B40" s="84" t="s">
        <v>259</v>
      </c>
      <c r="C40" s="534" t="s">
        <v>258</v>
      </c>
      <c r="D40" s="535"/>
      <c r="E40" s="535"/>
      <c r="F40" s="535"/>
      <c r="G40" s="535"/>
      <c r="H40" s="535"/>
      <c r="I40" s="535"/>
      <c r="J40" s="536"/>
      <c r="K40" s="84" t="s">
        <v>186</v>
      </c>
      <c r="L40" s="293">
        <v>7389.45</v>
      </c>
    </row>
    <row r="41" spans="1:12" ht="24" customHeight="1">
      <c r="A41" s="121" t="s">
        <v>200</v>
      </c>
      <c r="B41" s="67" t="s">
        <v>189</v>
      </c>
      <c r="C41" s="537" t="s">
        <v>190</v>
      </c>
      <c r="D41" s="538"/>
      <c r="E41" s="538"/>
      <c r="F41" s="538"/>
      <c r="G41" s="538"/>
      <c r="H41" s="538"/>
      <c r="I41" s="538"/>
      <c r="J41" s="539"/>
      <c r="K41" s="285" t="s">
        <v>67</v>
      </c>
      <c r="L41" s="289">
        <v>96488.74</v>
      </c>
    </row>
    <row r="42" spans="1:12" ht="21.75" customHeight="1">
      <c r="A42" s="121" t="s">
        <v>201</v>
      </c>
      <c r="B42" s="67" t="s">
        <v>191</v>
      </c>
      <c r="C42" s="537" t="s">
        <v>192</v>
      </c>
      <c r="D42" s="538"/>
      <c r="E42" s="538"/>
      <c r="F42" s="538"/>
      <c r="G42" s="538"/>
      <c r="H42" s="538"/>
      <c r="I42" s="538"/>
      <c r="J42" s="539"/>
      <c r="K42" s="285" t="s">
        <v>67</v>
      </c>
      <c r="L42" s="289">
        <v>247822.85</v>
      </c>
    </row>
    <row r="43" spans="1:12" ht="21" customHeight="1">
      <c r="A43" s="121" t="s">
        <v>202</v>
      </c>
      <c r="B43" s="67" t="s">
        <v>81</v>
      </c>
      <c r="C43" s="537" t="s">
        <v>82</v>
      </c>
      <c r="D43" s="538"/>
      <c r="E43" s="538"/>
      <c r="F43" s="538"/>
      <c r="G43" s="538"/>
      <c r="H43" s="538"/>
      <c r="I43" s="538"/>
      <c r="J43" s="539"/>
      <c r="K43" s="285" t="s">
        <v>67</v>
      </c>
      <c r="L43" s="286">
        <v>9548.43</v>
      </c>
    </row>
    <row r="44" spans="1:12" ht="24" customHeight="1">
      <c r="A44" s="121" t="s">
        <v>203</v>
      </c>
      <c r="B44" s="67" t="s">
        <v>266</v>
      </c>
      <c r="C44" s="537" t="s">
        <v>268</v>
      </c>
      <c r="D44" s="538"/>
      <c r="E44" s="538"/>
      <c r="F44" s="538"/>
      <c r="G44" s="538"/>
      <c r="H44" s="538"/>
      <c r="I44" s="538"/>
      <c r="J44" s="539"/>
      <c r="K44" s="285" t="s">
        <v>67</v>
      </c>
      <c r="L44" s="289">
        <v>18491</v>
      </c>
    </row>
    <row r="45" spans="1:12" ht="20.25" customHeight="1">
      <c r="A45" s="198">
        <v>12.3</v>
      </c>
      <c r="B45" s="201"/>
      <c r="C45" s="543" t="s">
        <v>204</v>
      </c>
      <c r="D45" s="544"/>
      <c r="E45" s="544"/>
      <c r="F45" s="544"/>
      <c r="G45" s="544"/>
      <c r="H45" s="544"/>
      <c r="I45" s="544"/>
      <c r="J45" s="545"/>
      <c r="K45" s="201"/>
      <c r="L45" s="296"/>
    </row>
    <row r="46" spans="1:12" ht="14.45" customHeight="1">
      <c r="A46" s="121" t="s">
        <v>207</v>
      </c>
      <c r="B46" s="67" t="s">
        <v>205</v>
      </c>
      <c r="C46" s="537" t="s">
        <v>206</v>
      </c>
      <c r="D46" s="538"/>
      <c r="E46" s="538"/>
      <c r="F46" s="538"/>
      <c r="G46" s="538"/>
      <c r="H46" s="538"/>
      <c r="I46" s="538"/>
      <c r="J46" s="539"/>
      <c r="K46" s="285" t="s">
        <v>79</v>
      </c>
      <c r="L46" s="289">
        <v>107799.06</v>
      </c>
    </row>
    <row r="47" spans="1:12" ht="14.45" customHeight="1">
      <c r="A47" s="198">
        <v>12.4</v>
      </c>
      <c r="B47" s="201"/>
      <c r="C47" s="543" t="s">
        <v>208</v>
      </c>
      <c r="D47" s="544"/>
      <c r="E47" s="544"/>
      <c r="F47" s="544"/>
      <c r="G47" s="544"/>
      <c r="H47" s="544"/>
      <c r="I47" s="544"/>
      <c r="J47" s="545"/>
      <c r="K47" s="201"/>
      <c r="L47" s="296"/>
    </row>
    <row r="48" spans="1:12" ht="14.45" customHeight="1">
      <c r="A48" s="121" t="s">
        <v>210</v>
      </c>
      <c r="B48" s="67" t="s">
        <v>209</v>
      </c>
      <c r="C48" s="537" t="s">
        <v>86</v>
      </c>
      <c r="D48" s="538"/>
      <c r="E48" s="538"/>
      <c r="F48" s="538"/>
      <c r="G48" s="538"/>
      <c r="H48" s="538"/>
      <c r="I48" s="538"/>
      <c r="J48" s="539"/>
      <c r="K48" s="285" t="s">
        <v>67</v>
      </c>
      <c r="L48" s="289">
        <v>10307.86</v>
      </c>
    </row>
    <row r="49" spans="1:12" ht="14.45" customHeight="1">
      <c r="A49" s="198">
        <v>12.5</v>
      </c>
      <c r="B49" s="201"/>
      <c r="C49" s="543" t="s">
        <v>211</v>
      </c>
      <c r="D49" s="544"/>
      <c r="E49" s="544"/>
      <c r="F49" s="544"/>
      <c r="G49" s="544"/>
      <c r="H49" s="544"/>
      <c r="I49" s="544"/>
      <c r="J49" s="545"/>
      <c r="K49" s="201"/>
      <c r="L49" s="296"/>
    </row>
    <row r="50" spans="1:12" ht="18" customHeight="1">
      <c r="A50" s="121" t="s">
        <v>226</v>
      </c>
      <c r="B50" s="84" t="s">
        <v>212</v>
      </c>
      <c r="C50" s="574" t="s">
        <v>213</v>
      </c>
      <c r="D50" s="575"/>
      <c r="E50" s="575"/>
      <c r="F50" s="575"/>
      <c r="G50" s="575"/>
      <c r="H50" s="575"/>
      <c r="I50" s="575"/>
      <c r="J50" s="576"/>
      <c r="K50" s="84" t="s">
        <v>80</v>
      </c>
      <c r="L50" s="293">
        <v>308617.31</v>
      </c>
    </row>
    <row r="51" spans="1:12" ht="22.5" customHeight="1">
      <c r="A51" s="121" t="s">
        <v>227</v>
      </c>
      <c r="B51" s="84" t="s">
        <v>343</v>
      </c>
      <c r="C51" s="574" t="s">
        <v>342</v>
      </c>
      <c r="D51" s="575"/>
      <c r="E51" s="575"/>
      <c r="F51" s="575"/>
      <c r="G51" s="575"/>
      <c r="H51" s="575"/>
      <c r="I51" s="575"/>
      <c r="J51" s="576"/>
      <c r="K51" s="84" t="s">
        <v>80</v>
      </c>
      <c r="L51" s="293">
        <v>480785.87</v>
      </c>
    </row>
    <row r="52" spans="1:12" ht="20.25" customHeight="1">
      <c r="A52" s="121" t="s">
        <v>228</v>
      </c>
      <c r="B52" s="294" t="s">
        <v>214</v>
      </c>
      <c r="C52" s="585" t="s">
        <v>215</v>
      </c>
      <c r="D52" s="586"/>
      <c r="E52" s="586"/>
      <c r="F52" s="586"/>
      <c r="G52" s="586"/>
      <c r="H52" s="586"/>
      <c r="I52" s="586"/>
      <c r="J52" s="587"/>
      <c r="K52" s="294" t="s">
        <v>79</v>
      </c>
      <c r="L52" s="286">
        <v>54934.97</v>
      </c>
    </row>
    <row r="53" spans="1:12" ht="19.5" customHeight="1">
      <c r="A53" s="121" t="s">
        <v>229</v>
      </c>
      <c r="B53" s="67" t="s">
        <v>216</v>
      </c>
      <c r="C53" s="577" t="s">
        <v>217</v>
      </c>
      <c r="D53" s="578"/>
      <c r="E53" s="578"/>
      <c r="F53" s="578"/>
      <c r="G53" s="578"/>
      <c r="H53" s="578"/>
      <c r="I53" s="578"/>
      <c r="J53" s="579"/>
      <c r="K53" s="75" t="s">
        <v>79</v>
      </c>
      <c r="L53" s="286">
        <v>31098.23</v>
      </c>
    </row>
    <row r="54" spans="1:12" ht="19.5" customHeight="1">
      <c r="A54" s="121" t="s">
        <v>230</v>
      </c>
      <c r="B54" s="67" t="s">
        <v>218</v>
      </c>
      <c r="C54" s="577" t="s">
        <v>219</v>
      </c>
      <c r="D54" s="578"/>
      <c r="E54" s="578"/>
      <c r="F54" s="578"/>
      <c r="G54" s="578"/>
      <c r="H54" s="578"/>
      <c r="I54" s="578"/>
      <c r="J54" s="579"/>
      <c r="K54" s="67" t="s">
        <v>80</v>
      </c>
      <c r="L54" s="286">
        <v>52464.43</v>
      </c>
    </row>
    <row r="55" spans="1:12" ht="18" customHeight="1">
      <c r="A55" s="121" t="s">
        <v>231</v>
      </c>
      <c r="B55" s="67" t="s">
        <v>220</v>
      </c>
      <c r="C55" s="577" t="s">
        <v>221</v>
      </c>
      <c r="D55" s="578"/>
      <c r="E55" s="578"/>
      <c r="F55" s="578"/>
      <c r="G55" s="578"/>
      <c r="H55" s="578"/>
      <c r="I55" s="578"/>
      <c r="J55" s="579"/>
      <c r="K55" s="67" t="s">
        <v>80</v>
      </c>
      <c r="L55" s="286">
        <v>25333.17</v>
      </c>
    </row>
    <row r="56" spans="1:12" ht="23.25" customHeight="1">
      <c r="A56" s="121" t="s">
        <v>232</v>
      </c>
      <c r="B56" s="67" t="s">
        <v>222</v>
      </c>
      <c r="C56" s="577" t="s">
        <v>223</v>
      </c>
      <c r="D56" s="578"/>
      <c r="E56" s="578"/>
      <c r="F56" s="578"/>
      <c r="G56" s="578"/>
      <c r="H56" s="578"/>
      <c r="I56" s="578"/>
      <c r="J56" s="579"/>
      <c r="K56" s="67" t="s">
        <v>80</v>
      </c>
      <c r="L56" s="286">
        <v>9589.66</v>
      </c>
    </row>
    <row r="57" spans="1:12" ht="15.75" customHeight="1">
      <c r="A57" s="121" t="s">
        <v>233</v>
      </c>
      <c r="B57" s="67" t="s">
        <v>83</v>
      </c>
      <c r="C57" s="577" t="s">
        <v>84</v>
      </c>
      <c r="D57" s="578"/>
      <c r="E57" s="578"/>
      <c r="F57" s="578"/>
      <c r="G57" s="578"/>
      <c r="H57" s="578"/>
      <c r="I57" s="578"/>
      <c r="J57" s="579"/>
      <c r="K57" s="75" t="s">
        <v>79</v>
      </c>
      <c r="L57" s="286">
        <v>12850.1</v>
      </c>
    </row>
    <row r="58" spans="1:12" ht="18.75" customHeight="1">
      <c r="A58" s="121" t="s">
        <v>334</v>
      </c>
      <c r="B58" s="67" t="s">
        <v>224</v>
      </c>
      <c r="C58" s="577" t="s">
        <v>225</v>
      </c>
      <c r="D58" s="578"/>
      <c r="E58" s="578"/>
      <c r="F58" s="578"/>
      <c r="G58" s="578"/>
      <c r="H58" s="578"/>
      <c r="I58" s="578"/>
      <c r="J58" s="579"/>
      <c r="K58" s="67" t="s">
        <v>79</v>
      </c>
      <c r="L58" s="292">
        <v>47314.35</v>
      </c>
    </row>
    <row r="59" spans="1:12" ht="25.15" customHeight="1">
      <c r="A59" s="198">
        <v>12.6</v>
      </c>
      <c r="B59" s="201"/>
      <c r="C59" s="543" t="s">
        <v>237</v>
      </c>
      <c r="D59" s="544"/>
      <c r="E59" s="544"/>
      <c r="F59" s="544"/>
      <c r="G59" s="544"/>
      <c r="H59" s="544"/>
      <c r="I59" s="544"/>
      <c r="J59" s="545"/>
      <c r="K59" s="201"/>
      <c r="L59" s="296"/>
    </row>
    <row r="60" spans="1:12" ht="18" customHeight="1">
      <c r="A60" s="121" t="s">
        <v>254</v>
      </c>
      <c r="B60" s="67" t="s">
        <v>234</v>
      </c>
      <c r="C60" s="577" t="s">
        <v>235</v>
      </c>
      <c r="D60" s="578"/>
      <c r="E60" s="578"/>
      <c r="F60" s="578"/>
      <c r="G60" s="578"/>
      <c r="H60" s="578"/>
      <c r="I60" s="578"/>
      <c r="J60" s="579"/>
      <c r="K60" s="67" t="s">
        <v>186</v>
      </c>
      <c r="L60" s="292">
        <v>17135.36</v>
      </c>
    </row>
    <row r="61" spans="1:12" ht="14.45" customHeight="1">
      <c r="A61" s="121" t="s">
        <v>255</v>
      </c>
      <c r="B61" s="67" t="s">
        <v>176</v>
      </c>
      <c r="C61" s="577" t="s">
        <v>236</v>
      </c>
      <c r="D61" s="578"/>
      <c r="E61" s="578"/>
      <c r="F61" s="578"/>
      <c r="G61" s="578"/>
      <c r="H61" s="578"/>
      <c r="I61" s="578"/>
      <c r="J61" s="579"/>
      <c r="K61" s="67" t="s">
        <v>67</v>
      </c>
      <c r="L61" s="292">
        <v>139771.98000000001</v>
      </c>
    </row>
    <row r="62" spans="1:12" ht="14.45" customHeight="1">
      <c r="A62" s="121" t="s">
        <v>255</v>
      </c>
      <c r="B62" s="67" t="s">
        <v>338</v>
      </c>
      <c r="C62" s="577" t="s">
        <v>346</v>
      </c>
      <c r="D62" s="578"/>
      <c r="E62" s="578"/>
      <c r="F62" s="578"/>
      <c r="G62" s="578"/>
      <c r="H62" s="578"/>
      <c r="I62" s="578"/>
      <c r="J62" s="579"/>
      <c r="K62" s="67" t="s">
        <v>79</v>
      </c>
      <c r="L62" s="292">
        <v>7359.93</v>
      </c>
    </row>
    <row r="63" spans="1:12" ht="14.45" customHeight="1">
      <c r="A63" s="198">
        <v>12.7</v>
      </c>
      <c r="B63" s="201"/>
      <c r="C63" s="543" t="s">
        <v>238</v>
      </c>
      <c r="D63" s="544"/>
      <c r="E63" s="544"/>
      <c r="F63" s="544"/>
      <c r="G63" s="544"/>
      <c r="H63" s="544"/>
      <c r="I63" s="544"/>
      <c r="J63" s="545"/>
      <c r="K63" s="201"/>
      <c r="L63" s="296"/>
    </row>
    <row r="64" spans="1:12" ht="14.45" customHeight="1">
      <c r="A64" s="121" t="s">
        <v>256</v>
      </c>
      <c r="B64" s="67" t="s">
        <v>239</v>
      </c>
      <c r="C64" s="534" t="s">
        <v>240</v>
      </c>
      <c r="D64" s="535"/>
      <c r="E64" s="535"/>
      <c r="F64" s="535"/>
      <c r="G64" s="535"/>
      <c r="H64" s="535"/>
      <c r="I64" s="535"/>
      <c r="J64" s="536"/>
      <c r="K64" s="67" t="s">
        <v>79</v>
      </c>
      <c r="L64" s="292">
        <v>48224.68</v>
      </c>
    </row>
    <row r="65" spans="1:12" ht="18.75" customHeight="1" thickBot="1">
      <c r="A65" s="287" t="s">
        <v>257</v>
      </c>
      <c r="B65" s="288" t="s">
        <v>241</v>
      </c>
      <c r="C65" s="580" t="s">
        <v>242</v>
      </c>
      <c r="D65" s="581"/>
      <c r="E65" s="581"/>
      <c r="F65" s="581"/>
      <c r="G65" s="581"/>
      <c r="H65" s="581"/>
      <c r="I65" s="581"/>
      <c r="J65" s="582"/>
      <c r="K65" s="288" t="s">
        <v>79</v>
      </c>
      <c r="L65" s="295">
        <v>108607.13</v>
      </c>
    </row>
    <row r="66" spans="1:12" ht="36" customHeight="1" thickBot="1">
      <c r="A66" s="287" t="s">
        <v>257</v>
      </c>
      <c r="B66" s="288" t="s">
        <v>327</v>
      </c>
      <c r="C66" s="580" t="s">
        <v>329</v>
      </c>
      <c r="D66" s="581"/>
      <c r="E66" s="581"/>
      <c r="F66" s="581"/>
      <c r="G66" s="581"/>
      <c r="H66" s="581"/>
      <c r="I66" s="581"/>
      <c r="J66" s="582"/>
      <c r="K66" s="288" t="s">
        <v>67</v>
      </c>
      <c r="L66" s="295">
        <v>61861.61</v>
      </c>
    </row>
    <row r="67" spans="1:12">
      <c r="A67" s="10"/>
      <c r="B67" s="10"/>
      <c r="C67" s="11"/>
      <c r="D67" s="11"/>
      <c r="E67" s="11"/>
      <c r="F67" s="11"/>
      <c r="G67" s="11"/>
      <c r="H67" s="11"/>
      <c r="I67" s="11"/>
      <c r="J67" s="11"/>
      <c r="K67" s="10"/>
      <c r="L67" s="12"/>
    </row>
    <row r="68" spans="1:12">
      <c r="A68" s="583" t="s">
        <v>98</v>
      </c>
      <c r="B68" s="583"/>
      <c r="C68" s="583"/>
      <c r="D68" s="583"/>
      <c r="E68" s="583"/>
      <c r="F68" s="583"/>
      <c r="G68" s="583"/>
      <c r="H68" s="583"/>
      <c r="I68" s="583"/>
      <c r="J68" s="583"/>
      <c r="K68" s="583"/>
      <c r="L68" s="583"/>
    </row>
    <row r="69" spans="1:12">
      <c r="A69" s="584" t="s">
        <v>26</v>
      </c>
      <c r="B69" s="584"/>
      <c r="C69" s="584"/>
      <c r="D69" s="584"/>
      <c r="E69" s="584"/>
      <c r="F69" s="584"/>
      <c r="G69" s="584"/>
      <c r="H69" s="584"/>
      <c r="I69" s="584"/>
      <c r="J69" s="584"/>
      <c r="K69" s="584"/>
      <c r="L69" s="584"/>
    </row>
    <row r="70" spans="1:12">
      <c r="A70" s="526" t="s">
        <v>27</v>
      </c>
      <c r="B70" s="526"/>
      <c r="C70" s="526"/>
      <c r="D70" s="526"/>
      <c r="E70" s="526"/>
      <c r="F70" s="526"/>
      <c r="G70" s="526"/>
      <c r="H70" s="526"/>
      <c r="I70" s="526"/>
      <c r="J70" s="526"/>
      <c r="K70" s="526"/>
      <c r="L70" s="526"/>
    </row>
    <row r="71" spans="1:12">
      <c r="A71" s="13"/>
      <c r="B71" s="13"/>
      <c r="C71" s="13"/>
      <c r="D71" s="13"/>
      <c r="E71" s="13"/>
      <c r="F71" s="13"/>
      <c r="G71" s="13"/>
      <c r="H71" s="13"/>
      <c r="I71" s="13"/>
      <c r="J71" s="13"/>
      <c r="K71" s="13"/>
      <c r="L71" s="13"/>
    </row>
    <row r="72" spans="1:12" ht="9" customHeight="1">
      <c r="A72" s="7"/>
      <c r="B72" s="7"/>
      <c r="C72" s="7"/>
      <c r="D72" s="7"/>
      <c r="E72" s="7"/>
      <c r="F72" s="7"/>
      <c r="G72" s="7"/>
      <c r="H72" s="7"/>
      <c r="I72" s="7"/>
      <c r="J72" s="7"/>
      <c r="K72" s="7"/>
      <c r="L72" s="7"/>
    </row>
    <row r="73" spans="1:12" ht="17.100000000000001" customHeight="1">
      <c r="A73" s="570" t="s">
        <v>89</v>
      </c>
      <c r="B73" s="570"/>
      <c r="C73" s="570"/>
      <c r="D73" s="570"/>
      <c r="E73" s="570"/>
      <c r="F73" s="570"/>
      <c r="G73" s="570"/>
      <c r="H73" s="570"/>
      <c r="I73" s="570"/>
      <c r="J73" s="570"/>
      <c r="K73" s="570"/>
      <c r="L73" s="570"/>
    </row>
    <row r="74" spans="1:12" ht="25.5" customHeight="1">
      <c r="A74" s="570" t="s">
        <v>28</v>
      </c>
      <c r="B74" s="570"/>
      <c r="C74" s="570"/>
      <c r="D74" s="570"/>
      <c r="E74" s="570"/>
      <c r="F74" s="570"/>
      <c r="G74" s="570"/>
      <c r="H74" s="570"/>
      <c r="I74" s="570"/>
      <c r="J74" s="570"/>
      <c r="K74" s="570"/>
      <c r="L74" s="570"/>
    </row>
    <row r="75" spans="1:12">
      <c r="A75" s="14" t="s">
        <v>29</v>
      </c>
      <c r="B75" s="14"/>
      <c r="C75" s="9"/>
      <c r="D75" s="9"/>
      <c r="E75" s="9"/>
      <c r="F75" s="9"/>
      <c r="G75" s="9"/>
      <c r="H75" s="9"/>
      <c r="I75" s="9"/>
      <c r="J75" s="9"/>
      <c r="K75" s="9"/>
      <c r="L75" s="9"/>
    </row>
    <row r="76" spans="1:12">
      <c r="A76" s="9"/>
      <c r="B76" s="9"/>
      <c r="C76" s="9"/>
      <c r="D76" s="9"/>
      <c r="E76" s="9"/>
      <c r="F76" s="9"/>
      <c r="G76" s="9"/>
      <c r="H76" s="9"/>
      <c r="I76" s="9"/>
      <c r="J76" s="9"/>
      <c r="K76" s="9"/>
      <c r="L76" s="9"/>
    </row>
    <row r="77" spans="1:12" ht="32.450000000000003" customHeight="1" thickBot="1">
      <c r="A77" s="15"/>
      <c r="B77" s="15"/>
      <c r="C77" s="15"/>
      <c r="D77" s="16"/>
      <c r="E77" s="116"/>
      <c r="F77" s="17"/>
      <c r="G77" s="17"/>
      <c r="H77" s="17"/>
      <c r="I77" s="17"/>
      <c r="J77" s="17"/>
      <c r="K77" s="17"/>
      <c r="L77" s="17"/>
    </row>
    <row r="78" spans="1:12" s="19" customFormat="1" ht="15.75" customHeight="1">
      <c r="A78" s="571" t="s">
        <v>102</v>
      </c>
      <c r="B78" s="572"/>
      <c r="C78" s="572"/>
      <c r="D78" s="18"/>
      <c r="E78" s="115"/>
      <c r="F78" s="553" t="s">
        <v>90</v>
      </c>
      <c r="G78" s="553"/>
      <c r="H78" s="553"/>
      <c r="I78" s="553"/>
      <c r="J78" s="553"/>
      <c r="K78" s="553"/>
      <c r="L78" s="553"/>
    </row>
    <row r="79" spans="1:12" s="19" customFormat="1" ht="15.6" customHeight="1">
      <c r="A79" s="573" t="s">
        <v>30</v>
      </c>
      <c r="B79" s="573"/>
      <c r="C79" s="573"/>
      <c r="D79" s="21"/>
      <c r="E79" s="20"/>
      <c r="F79" s="554" t="s">
        <v>99</v>
      </c>
      <c r="G79" s="554"/>
      <c r="H79" s="554"/>
      <c r="I79" s="554"/>
      <c r="J79" s="554"/>
      <c r="K79" s="554"/>
      <c r="L79" s="554"/>
    </row>
    <row r="80" spans="1:12" s="19" customFormat="1" ht="15">
      <c r="A80" s="18"/>
      <c r="B80" s="18"/>
      <c r="C80" s="22"/>
      <c r="D80" s="22"/>
      <c r="E80" s="22"/>
      <c r="F80" s="22"/>
      <c r="G80" s="22"/>
      <c r="H80" s="22"/>
      <c r="I80" s="22"/>
      <c r="J80" s="22"/>
      <c r="K80" s="22"/>
      <c r="L80" s="18"/>
    </row>
    <row r="81" spans="1:12" ht="12.75" customHeight="1">
      <c r="A81" s="549"/>
      <c r="B81" s="549"/>
      <c r="C81" s="549"/>
      <c r="D81" s="549"/>
      <c r="E81" s="550" t="s">
        <v>31</v>
      </c>
      <c r="F81" s="551"/>
      <c r="G81" s="550" t="s">
        <v>32</v>
      </c>
      <c r="H81" s="552"/>
      <c r="I81" s="552"/>
      <c r="J81" s="551"/>
      <c r="K81" s="549" t="s">
        <v>33</v>
      </c>
      <c r="L81" s="549"/>
    </row>
    <row r="82" spans="1:12" ht="12.75" customHeight="1">
      <c r="A82" s="555" t="s">
        <v>34</v>
      </c>
      <c r="B82" s="556"/>
      <c r="C82" s="556"/>
      <c r="D82" s="557"/>
      <c r="E82" s="550" t="str">
        <f>F78</f>
        <v>Ing. WILLIAM ALBARRACÍN NOVOA</v>
      </c>
      <c r="F82" s="551"/>
      <c r="G82" s="550" t="s">
        <v>35</v>
      </c>
      <c r="H82" s="552"/>
      <c r="I82" s="552"/>
      <c r="J82" s="551"/>
      <c r="K82" s="558"/>
      <c r="L82" s="558"/>
    </row>
    <row r="83" spans="1:12">
      <c r="A83" s="523" t="s">
        <v>36</v>
      </c>
      <c r="B83" s="523"/>
      <c r="C83" s="523"/>
      <c r="D83" s="523"/>
      <c r="E83" s="523"/>
      <c r="F83" s="523"/>
      <c r="G83" s="523"/>
      <c r="H83" s="523"/>
      <c r="I83" s="523"/>
      <c r="J83" s="523"/>
      <c r="K83" s="523"/>
      <c r="L83" s="523"/>
    </row>
  </sheetData>
  <sheetProtection selectLockedCells="1" selectUnlockedCells="1"/>
  <mergeCells count="103">
    <mergeCell ref="C64:J64"/>
    <mergeCell ref="C52:J52"/>
    <mergeCell ref="C50:J50"/>
    <mergeCell ref="C49:J49"/>
    <mergeCell ref="C48:J48"/>
    <mergeCell ref="C56:J56"/>
    <mergeCell ref="C55:J55"/>
    <mergeCell ref="C54:J54"/>
    <mergeCell ref="C53:J53"/>
    <mergeCell ref="C51:J51"/>
    <mergeCell ref="A74:L74"/>
    <mergeCell ref="A78:C78"/>
    <mergeCell ref="A79:C79"/>
    <mergeCell ref="C33:J33"/>
    <mergeCell ref="C34:J34"/>
    <mergeCell ref="C35:J35"/>
    <mergeCell ref="C57:J57"/>
    <mergeCell ref="C66:J66"/>
    <mergeCell ref="C58:J58"/>
    <mergeCell ref="C59:J59"/>
    <mergeCell ref="C60:J60"/>
    <mergeCell ref="C61:J61"/>
    <mergeCell ref="C63:J63"/>
    <mergeCell ref="A73:L73"/>
    <mergeCell ref="A68:L68"/>
    <mergeCell ref="A69:L69"/>
    <mergeCell ref="C36:J36"/>
    <mergeCell ref="C46:J46"/>
    <mergeCell ref="C45:J45"/>
    <mergeCell ref="C44:J44"/>
    <mergeCell ref="C43:J43"/>
    <mergeCell ref="C42:J42"/>
    <mergeCell ref="C62:J62"/>
    <mergeCell ref="C65:J65"/>
    <mergeCell ref="C30:J30"/>
    <mergeCell ref="J27:K27"/>
    <mergeCell ref="C28:J28"/>
    <mergeCell ref="E19:L19"/>
    <mergeCell ref="A22:L22"/>
    <mergeCell ref="A23:L23"/>
    <mergeCell ref="A24:L24"/>
    <mergeCell ref="A25:L25"/>
    <mergeCell ref="C29:J29"/>
    <mergeCell ref="E81:F81"/>
    <mergeCell ref="G81:J81"/>
    <mergeCell ref="K81:L81"/>
    <mergeCell ref="F78:L78"/>
    <mergeCell ref="F79:L79"/>
    <mergeCell ref="A82:D82"/>
    <mergeCell ref="E82:F82"/>
    <mergeCell ref="G82:J82"/>
    <mergeCell ref="K82:L82"/>
    <mergeCell ref="A83:L83"/>
    <mergeCell ref="A16:D16"/>
    <mergeCell ref="E16:L16"/>
    <mergeCell ref="E17:L17"/>
    <mergeCell ref="E18:L18"/>
    <mergeCell ref="A18:C18"/>
    <mergeCell ref="A17:C17"/>
    <mergeCell ref="A70:L70"/>
    <mergeCell ref="A20:C20"/>
    <mergeCell ref="E20:L20"/>
    <mergeCell ref="A21:C21"/>
    <mergeCell ref="E21:L21"/>
    <mergeCell ref="C37:J37"/>
    <mergeCell ref="C38:J38"/>
    <mergeCell ref="C39:J39"/>
    <mergeCell ref="C40:J40"/>
    <mergeCell ref="C41:J41"/>
    <mergeCell ref="C31:J31"/>
    <mergeCell ref="C32:J32"/>
    <mergeCell ref="C47:J47"/>
    <mergeCell ref="A26:L26"/>
    <mergeCell ref="A27:E27"/>
    <mergeCell ref="F27:H27"/>
    <mergeCell ref="A81:D81"/>
    <mergeCell ref="A11:D11"/>
    <mergeCell ref="E11:L11"/>
    <mergeCell ref="A14:D14"/>
    <mergeCell ref="E14:L14"/>
    <mergeCell ref="A15:D15"/>
    <mergeCell ref="E15:L15"/>
    <mergeCell ref="A13:D13"/>
    <mergeCell ref="E13:L13"/>
    <mergeCell ref="A12:D12"/>
    <mergeCell ref="E12:L12"/>
    <mergeCell ref="A2:C5"/>
    <mergeCell ref="D2:J2"/>
    <mergeCell ref="K2:L2"/>
    <mergeCell ref="D3:J3"/>
    <mergeCell ref="K3:L3"/>
    <mergeCell ref="D4:J5"/>
    <mergeCell ref="K4:L5"/>
    <mergeCell ref="A9:D9"/>
    <mergeCell ref="E9:L10"/>
    <mergeCell ref="A10:D10"/>
    <mergeCell ref="A7:D7"/>
    <mergeCell ref="E7:H7"/>
    <mergeCell ref="I7:J7"/>
    <mergeCell ref="K7:L7"/>
    <mergeCell ref="A8:D8"/>
    <mergeCell ref="F8:H8"/>
    <mergeCell ref="I8:L8"/>
  </mergeCells>
  <phoneticPr fontId="23" type="noConversion"/>
  <printOptions horizontalCentered="1"/>
  <pageMargins left="0.47244094488188981" right="0.31496062992125984" top="0.35433070866141736" bottom="0.51181102362204722" header="0.35433070866141736" footer="0.15748031496062992"/>
  <pageSetup paperSize="220" scale="59" firstPageNumber="0" fitToHeight="0" orientation="portrait" r:id="rId1"/>
  <headerFooter alignWithMargins="0">
    <oddFooter xml:space="preserve">&amp;C
&amp;"Cambria,Normal"&amp;8Dirección: Calle 19 No. 9 – 95 Oficina 312 – Teléfono: (57 8)7405770 Ext. 1302
Correo electrónico: contratacion@tunja.gov.co - Web: www.tunja-boyaca.gov.co  
 Código Postal: 150001
</oddFooter>
  </headerFooter>
  <rowBreaks count="1" manualBreakCount="1">
    <brk id="48" max="11"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41"/>
  <sheetViews>
    <sheetView zoomScale="85" zoomScaleNormal="85" workbookViewId="0">
      <selection activeCell="A25" sqref="A25:J25"/>
    </sheetView>
  </sheetViews>
  <sheetFormatPr baseColWidth="10" defaultColWidth="10.7109375" defaultRowHeight="15"/>
  <cols>
    <col min="1" max="18" width="5.5703125" style="153" customWidth="1"/>
    <col min="19" max="19" width="16.5703125" style="153" bestFit="1" customWidth="1"/>
    <col min="20" max="21" width="10.7109375" style="153"/>
    <col min="22" max="22" width="12.7109375" style="153" bestFit="1" customWidth="1"/>
    <col min="23" max="16384" width="10.7109375" style="153"/>
  </cols>
  <sheetData>
    <row r="1" spans="1:19">
      <c r="A1" s="602"/>
      <c r="B1" s="603"/>
      <c r="C1" s="603"/>
      <c r="D1" s="608" t="s">
        <v>269</v>
      </c>
      <c r="E1" s="609"/>
      <c r="F1" s="609"/>
      <c r="G1" s="609"/>
      <c r="H1" s="609"/>
      <c r="I1" s="609"/>
      <c r="J1" s="609"/>
      <c r="K1" s="609"/>
      <c r="L1" s="609"/>
      <c r="M1" s="609"/>
      <c r="N1" s="609"/>
      <c r="O1" s="609"/>
      <c r="P1" s="609"/>
      <c r="Q1" s="609"/>
      <c r="R1" s="610"/>
      <c r="S1" s="152" t="s">
        <v>270</v>
      </c>
    </row>
    <row r="2" spans="1:19">
      <c r="A2" s="604"/>
      <c r="B2" s="605"/>
      <c r="C2" s="605"/>
      <c r="D2" s="611" t="s">
        <v>271</v>
      </c>
      <c r="E2" s="611"/>
      <c r="F2" s="611"/>
      <c r="G2" s="611"/>
      <c r="H2" s="611"/>
      <c r="I2" s="611"/>
      <c r="J2" s="611"/>
      <c r="K2" s="611"/>
      <c r="L2" s="611"/>
      <c r="M2" s="611"/>
      <c r="N2" s="611"/>
      <c r="O2" s="611"/>
      <c r="P2" s="611"/>
      <c r="Q2" s="611"/>
      <c r="R2" s="611"/>
      <c r="S2" s="154" t="s">
        <v>3</v>
      </c>
    </row>
    <row r="3" spans="1:19">
      <c r="A3" s="606"/>
      <c r="B3" s="607"/>
      <c r="C3" s="607"/>
      <c r="D3" s="612" t="s">
        <v>272</v>
      </c>
      <c r="E3" s="612"/>
      <c r="F3" s="612"/>
      <c r="G3" s="612"/>
      <c r="H3" s="612"/>
      <c r="I3" s="612"/>
      <c r="J3" s="612"/>
      <c r="K3" s="612"/>
      <c r="L3" s="612"/>
      <c r="M3" s="612"/>
      <c r="N3" s="612"/>
      <c r="O3" s="612"/>
      <c r="P3" s="612"/>
      <c r="Q3" s="612"/>
      <c r="R3" s="612"/>
      <c r="S3" s="155" t="s">
        <v>273</v>
      </c>
    </row>
    <row r="4" spans="1:19">
      <c r="A4" s="613" t="s">
        <v>274</v>
      </c>
      <c r="B4" s="613"/>
      <c r="C4" s="613"/>
      <c r="D4" s="613"/>
      <c r="E4" s="613"/>
      <c r="F4" s="613"/>
      <c r="G4" s="613"/>
      <c r="H4" s="613"/>
      <c r="I4" s="613"/>
      <c r="J4" s="613"/>
      <c r="K4" s="613"/>
      <c r="L4" s="613"/>
      <c r="M4" s="613"/>
      <c r="N4" s="613"/>
      <c r="O4" s="613"/>
      <c r="P4" s="613"/>
      <c r="Q4" s="613"/>
      <c r="R4" s="613"/>
      <c r="S4" s="613"/>
    </row>
    <row r="5" spans="1:19">
      <c r="A5" s="614" t="s">
        <v>275</v>
      </c>
      <c r="B5" s="615"/>
      <c r="C5" s="615"/>
      <c r="D5" s="615"/>
      <c r="E5" s="615"/>
      <c r="F5" s="615"/>
      <c r="G5" s="615"/>
      <c r="H5" s="615"/>
      <c r="I5" s="615"/>
      <c r="J5" s="615"/>
      <c r="K5" s="615"/>
      <c r="L5" s="615"/>
      <c r="M5" s="615"/>
      <c r="N5" s="615"/>
      <c r="O5" s="615"/>
      <c r="P5" s="615"/>
      <c r="Q5" s="615"/>
      <c r="R5" s="615"/>
      <c r="S5" s="616"/>
    </row>
    <row r="6" spans="1:19">
      <c r="A6" s="588" t="s">
        <v>276</v>
      </c>
      <c r="B6" s="589"/>
      <c r="C6" s="589"/>
      <c r="D6" s="589"/>
      <c r="E6" s="589"/>
      <c r="F6" s="589"/>
      <c r="G6" s="589"/>
      <c r="H6" s="589"/>
      <c r="I6" s="589"/>
      <c r="J6" s="589"/>
      <c r="K6" s="589"/>
      <c r="L6" s="589"/>
      <c r="M6" s="589"/>
      <c r="N6" s="589"/>
      <c r="O6" s="589"/>
      <c r="P6" s="589"/>
      <c r="Q6" s="589"/>
      <c r="R6" s="589"/>
      <c r="S6" s="590"/>
    </row>
    <row r="7" spans="1:19">
      <c r="A7" s="591" t="s">
        <v>277</v>
      </c>
      <c r="B7" s="592"/>
      <c r="C7" s="593" t="s">
        <v>278</v>
      </c>
      <c r="D7" s="594"/>
      <c r="E7" s="594"/>
      <c r="F7" s="594"/>
      <c r="G7" s="594"/>
      <c r="H7" s="594"/>
      <c r="I7" s="594"/>
      <c r="J7" s="594"/>
      <c r="K7" s="594"/>
      <c r="L7" s="594"/>
      <c r="M7" s="594"/>
      <c r="N7" s="594"/>
      <c r="O7" s="594"/>
      <c r="P7" s="594"/>
      <c r="Q7" s="594"/>
      <c r="R7" s="592"/>
      <c r="S7" s="156" t="s">
        <v>279</v>
      </c>
    </row>
    <row r="8" spans="1:19">
      <c r="A8" s="595"/>
      <c r="B8" s="596"/>
      <c r="C8" s="597" t="s">
        <v>280</v>
      </c>
      <c r="D8" s="598"/>
      <c r="E8" s="598"/>
      <c r="F8" s="598"/>
      <c r="G8" s="598"/>
      <c r="H8" s="598"/>
      <c r="I8" s="598"/>
      <c r="J8" s="598"/>
      <c r="K8" s="598"/>
      <c r="L8" s="598"/>
      <c r="M8" s="598"/>
      <c r="N8" s="598"/>
      <c r="O8" s="598"/>
      <c r="P8" s="598"/>
      <c r="Q8" s="598"/>
      <c r="R8" s="598"/>
      <c r="S8" s="157"/>
    </row>
    <row r="9" spans="1:19">
      <c r="A9" s="599" t="s">
        <v>281</v>
      </c>
      <c r="B9" s="600"/>
      <c r="C9" s="600"/>
      <c r="D9" s="600"/>
      <c r="E9" s="600"/>
      <c r="F9" s="600"/>
      <c r="G9" s="600"/>
      <c r="H9" s="600"/>
      <c r="I9" s="600"/>
      <c r="J9" s="600"/>
      <c r="K9" s="600"/>
      <c r="L9" s="600"/>
      <c r="M9" s="600"/>
      <c r="N9" s="600"/>
      <c r="O9" s="600"/>
      <c r="P9" s="600"/>
      <c r="Q9" s="600"/>
      <c r="R9" s="600"/>
      <c r="S9" s="601"/>
    </row>
    <row r="10" spans="1:19">
      <c r="A10" s="625" t="s">
        <v>62</v>
      </c>
      <c r="B10" s="626"/>
      <c r="C10" s="626" t="s">
        <v>278</v>
      </c>
      <c r="D10" s="626"/>
      <c r="E10" s="626"/>
      <c r="F10" s="626"/>
      <c r="G10" s="626"/>
      <c r="H10" s="626"/>
      <c r="I10" s="626"/>
      <c r="J10" s="626"/>
      <c r="K10" s="626"/>
      <c r="L10" s="626"/>
      <c r="M10" s="626"/>
      <c r="N10" s="626"/>
      <c r="O10" s="626"/>
      <c r="P10" s="626"/>
      <c r="Q10" s="626"/>
      <c r="R10" s="158" t="s">
        <v>80</v>
      </c>
      <c r="S10" s="156" t="s">
        <v>282</v>
      </c>
    </row>
    <row r="11" spans="1:19" ht="15" customHeight="1">
      <c r="A11" s="627" t="s">
        <v>177</v>
      </c>
      <c r="B11" s="628"/>
      <c r="C11" s="629" t="s">
        <v>260</v>
      </c>
      <c r="D11" s="630"/>
      <c r="E11" s="630"/>
      <c r="F11" s="630"/>
      <c r="G11" s="630"/>
      <c r="H11" s="630"/>
      <c r="I11" s="630"/>
      <c r="J11" s="630"/>
      <c r="K11" s="630"/>
      <c r="L11" s="630"/>
      <c r="M11" s="630"/>
      <c r="N11" s="630"/>
      <c r="O11" s="630"/>
      <c r="P11" s="630"/>
      <c r="Q11" s="631"/>
      <c r="R11" s="159" t="s">
        <v>79</v>
      </c>
      <c r="S11" s="160"/>
    </row>
    <row r="12" spans="1:19">
      <c r="A12" s="632" t="s">
        <v>283</v>
      </c>
      <c r="B12" s="633"/>
      <c r="C12" s="633"/>
      <c r="D12" s="633"/>
      <c r="E12" s="633"/>
      <c r="F12" s="633"/>
      <c r="G12" s="633"/>
      <c r="H12" s="633"/>
      <c r="I12" s="633"/>
      <c r="J12" s="633"/>
      <c r="K12" s="633"/>
      <c r="L12" s="633"/>
      <c r="M12" s="633"/>
      <c r="N12" s="633"/>
      <c r="O12" s="633"/>
      <c r="P12" s="633"/>
      <c r="Q12" s="633"/>
      <c r="R12" s="633"/>
      <c r="S12" s="634"/>
    </row>
    <row r="13" spans="1:19">
      <c r="A13" s="635" t="s">
        <v>284</v>
      </c>
      <c r="B13" s="636"/>
      <c r="C13" s="636"/>
      <c r="D13" s="636"/>
      <c r="E13" s="636"/>
      <c r="F13" s="636"/>
      <c r="G13" s="636"/>
      <c r="H13" s="636"/>
      <c r="I13" s="636"/>
      <c r="J13" s="636"/>
      <c r="K13" s="637" t="s">
        <v>285</v>
      </c>
      <c r="L13" s="638"/>
      <c r="M13" s="639" t="s">
        <v>286</v>
      </c>
      <c r="N13" s="639"/>
      <c r="O13" s="639"/>
      <c r="P13" s="639" t="s">
        <v>287</v>
      </c>
      <c r="Q13" s="639"/>
      <c r="R13" s="639"/>
      <c r="S13" s="161" t="s">
        <v>288</v>
      </c>
    </row>
    <row r="14" spans="1:19">
      <c r="A14" s="617" t="s">
        <v>289</v>
      </c>
      <c r="B14" s="618"/>
      <c r="C14" s="618"/>
      <c r="D14" s="618"/>
      <c r="E14" s="618"/>
      <c r="F14" s="618"/>
      <c r="G14" s="618"/>
      <c r="H14" s="618"/>
      <c r="I14" s="618"/>
      <c r="J14" s="619"/>
      <c r="K14" s="620" t="s">
        <v>290</v>
      </c>
      <c r="L14" s="621"/>
      <c r="M14" s="622">
        <f>S39</f>
        <v>571.10400000000004</v>
      </c>
      <c r="N14" s="622"/>
      <c r="O14" s="622"/>
      <c r="P14" s="623">
        <v>4.5623914383370527</v>
      </c>
      <c r="Q14" s="623"/>
      <c r="R14" s="623"/>
      <c r="S14" s="162">
        <f>M14*P14%</f>
        <v>26.056000000000441</v>
      </c>
    </row>
    <row r="15" spans="1:19">
      <c r="A15" s="617"/>
      <c r="B15" s="618"/>
      <c r="C15" s="618"/>
      <c r="D15" s="618"/>
      <c r="E15" s="618"/>
      <c r="F15" s="618"/>
      <c r="G15" s="618"/>
      <c r="H15" s="618"/>
      <c r="I15" s="618"/>
      <c r="J15" s="618"/>
      <c r="K15" s="620"/>
      <c r="L15" s="621"/>
      <c r="M15" s="622"/>
      <c r="N15" s="622"/>
      <c r="O15" s="622"/>
      <c r="P15" s="624"/>
      <c r="Q15" s="624"/>
      <c r="R15" s="624"/>
      <c r="S15" s="162"/>
    </row>
    <row r="16" spans="1:19" ht="15.75" thickBot="1">
      <c r="A16" s="617"/>
      <c r="B16" s="618"/>
      <c r="C16" s="618"/>
      <c r="D16" s="618"/>
      <c r="E16" s="618"/>
      <c r="F16" s="618"/>
      <c r="G16" s="618"/>
      <c r="H16" s="618"/>
      <c r="I16" s="618"/>
      <c r="J16" s="618"/>
      <c r="K16" s="620"/>
      <c r="L16" s="621"/>
      <c r="M16" s="622"/>
      <c r="N16" s="622"/>
      <c r="O16" s="622"/>
      <c r="P16" s="624"/>
      <c r="Q16" s="624"/>
      <c r="R16" s="624"/>
      <c r="S16" s="162"/>
    </row>
    <row r="17" spans="1:19" ht="15.75" thickBot="1">
      <c r="A17" s="649" t="s">
        <v>291</v>
      </c>
      <c r="B17" s="650"/>
      <c r="C17" s="650"/>
      <c r="D17" s="650"/>
      <c r="E17" s="650"/>
      <c r="F17" s="650"/>
      <c r="G17" s="650"/>
      <c r="H17" s="650"/>
      <c r="I17" s="650"/>
      <c r="J17" s="650"/>
      <c r="K17" s="650"/>
      <c r="L17" s="650"/>
      <c r="M17" s="650"/>
      <c r="N17" s="650"/>
      <c r="O17" s="650"/>
      <c r="P17" s="650"/>
      <c r="Q17" s="650"/>
      <c r="R17" s="650"/>
      <c r="S17" s="163">
        <f>SUM(S14:S16)</f>
        <v>26.056000000000441</v>
      </c>
    </row>
    <row r="18" spans="1:19">
      <c r="A18" s="651" t="s">
        <v>292</v>
      </c>
      <c r="B18" s="652"/>
      <c r="C18" s="652"/>
      <c r="D18" s="652"/>
      <c r="E18" s="652"/>
      <c r="F18" s="652"/>
      <c r="G18" s="652"/>
      <c r="H18" s="652"/>
      <c r="I18" s="652"/>
      <c r="J18" s="652"/>
      <c r="K18" s="652"/>
      <c r="L18" s="652"/>
      <c r="M18" s="652"/>
      <c r="N18" s="652"/>
      <c r="O18" s="652"/>
      <c r="P18" s="652"/>
      <c r="Q18" s="652"/>
      <c r="R18" s="652"/>
      <c r="S18" s="653"/>
    </row>
    <row r="19" spans="1:19">
      <c r="A19" s="635" t="s">
        <v>284</v>
      </c>
      <c r="B19" s="636"/>
      <c r="C19" s="636"/>
      <c r="D19" s="636"/>
      <c r="E19" s="636"/>
      <c r="F19" s="636"/>
      <c r="G19" s="636"/>
      <c r="H19" s="636"/>
      <c r="I19" s="636"/>
      <c r="J19" s="636"/>
      <c r="K19" s="637" t="s">
        <v>285</v>
      </c>
      <c r="L19" s="638"/>
      <c r="M19" s="639" t="s">
        <v>293</v>
      </c>
      <c r="N19" s="639"/>
      <c r="O19" s="639"/>
      <c r="P19" s="639" t="s">
        <v>294</v>
      </c>
      <c r="Q19" s="639"/>
      <c r="R19" s="639"/>
      <c r="S19" s="161" t="s">
        <v>288</v>
      </c>
    </row>
    <row r="20" spans="1:19">
      <c r="A20" s="640" t="s">
        <v>330</v>
      </c>
      <c r="B20" s="641"/>
      <c r="C20" s="641"/>
      <c r="D20" s="641"/>
      <c r="E20" s="641"/>
      <c r="F20" s="641"/>
      <c r="G20" s="641"/>
      <c r="H20" s="641"/>
      <c r="I20" s="641"/>
      <c r="J20" s="642"/>
      <c r="K20" s="620" t="s">
        <v>79</v>
      </c>
      <c r="L20" s="621"/>
      <c r="M20" s="643">
        <v>1</v>
      </c>
      <c r="N20" s="644"/>
      <c r="O20" s="645"/>
      <c r="P20" s="646">
        <v>1405</v>
      </c>
      <c r="Q20" s="647"/>
      <c r="R20" s="648"/>
      <c r="S20" s="164">
        <f t="shared" ref="S20:S21" si="0">P20*M20</f>
        <v>1405</v>
      </c>
    </row>
    <row r="21" spans="1:19">
      <c r="A21" s="662" t="s">
        <v>295</v>
      </c>
      <c r="B21" s="641"/>
      <c r="C21" s="641"/>
      <c r="D21" s="641"/>
      <c r="E21" s="641"/>
      <c r="F21" s="641"/>
      <c r="G21" s="641"/>
      <c r="H21" s="641"/>
      <c r="I21" s="641"/>
      <c r="J21" s="642"/>
      <c r="K21" s="620" t="s">
        <v>79</v>
      </c>
      <c r="L21" s="621"/>
      <c r="M21" s="643">
        <v>2</v>
      </c>
      <c r="N21" s="644"/>
      <c r="O21" s="645"/>
      <c r="P21" s="646">
        <v>1979</v>
      </c>
      <c r="Q21" s="647"/>
      <c r="R21" s="648"/>
      <c r="S21" s="164">
        <f t="shared" si="0"/>
        <v>3958</v>
      </c>
    </row>
    <row r="22" spans="1:19">
      <c r="A22" s="659"/>
      <c r="B22" s="659"/>
      <c r="C22" s="659"/>
      <c r="D22" s="659"/>
      <c r="E22" s="659"/>
      <c r="F22" s="659"/>
      <c r="G22" s="659"/>
      <c r="H22" s="659"/>
      <c r="I22" s="659"/>
      <c r="J22" s="659"/>
      <c r="K22" s="660"/>
      <c r="L22" s="660"/>
      <c r="M22" s="663"/>
      <c r="N22" s="663"/>
      <c r="O22" s="663"/>
      <c r="P22" s="658"/>
      <c r="Q22" s="658"/>
      <c r="R22" s="658"/>
      <c r="S22" s="164">
        <f>P22*M22</f>
        <v>0</v>
      </c>
    </row>
    <row r="23" spans="1:19">
      <c r="A23" s="654"/>
      <c r="B23" s="654"/>
      <c r="C23" s="654"/>
      <c r="D23" s="654"/>
      <c r="E23" s="654"/>
      <c r="F23" s="654"/>
      <c r="G23" s="654"/>
      <c r="H23" s="654"/>
      <c r="I23" s="654"/>
      <c r="J23" s="654"/>
      <c r="K23" s="620"/>
      <c r="L23" s="621"/>
      <c r="M23" s="655"/>
      <c r="N23" s="656"/>
      <c r="O23" s="657"/>
      <c r="P23" s="658"/>
      <c r="Q23" s="658"/>
      <c r="R23" s="658"/>
      <c r="S23" s="164">
        <f>P23*M23</f>
        <v>0</v>
      </c>
    </row>
    <row r="24" spans="1:19">
      <c r="A24" s="659"/>
      <c r="B24" s="659"/>
      <c r="C24" s="659"/>
      <c r="D24" s="659"/>
      <c r="E24" s="659"/>
      <c r="F24" s="659"/>
      <c r="G24" s="659"/>
      <c r="H24" s="659"/>
      <c r="I24" s="659"/>
      <c r="J24" s="659"/>
      <c r="K24" s="660"/>
      <c r="L24" s="660"/>
      <c r="M24" s="661"/>
      <c r="N24" s="661"/>
      <c r="O24" s="661"/>
      <c r="P24" s="658"/>
      <c r="Q24" s="658"/>
      <c r="R24" s="658"/>
      <c r="S24" s="162">
        <f t="shared" ref="S24" si="1">P24*M24</f>
        <v>0</v>
      </c>
    </row>
    <row r="25" spans="1:19">
      <c r="A25" s="654"/>
      <c r="B25" s="654"/>
      <c r="C25" s="654"/>
      <c r="D25" s="654"/>
      <c r="E25" s="654"/>
      <c r="F25" s="654"/>
      <c r="G25" s="654"/>
      <c r="H25" s="654"/>
      <c r="I25" s="654"/>
      <c r="J25" s="654"/>
      <c r="K25" s="660"/>
      <c r="L25" s="660"/>
      <c r="M25" s="672"/>
      <c r="N25" s="672"/>
      <c r="O25" s="672"/>
      <c r="P25" s="658"/>
      <c r="Q25" s="658"/>
      <c r="R25" s="658"/>
      <c r="S25" s="164">
        <f>P25*M25</f>
        <v>0</v>
      </c>
    </row>
    <row r="26" spans="1:19">
      <c r="A26" s="654"/>
      <c r="B26" s="654"/>
      <c r="C26" s="654"/>
      <c r="D26" s="654"/>
      <c r="E26" s="654"/>
      <c r="F26" s="654"/>
      <c r="G26" s="654"/>
      <c r="H26" s="654"/>
      <c r="I26" s="654"/>
      <c r="J26" s="654"/>
      <c r="K26" s="620"/>
      <c r="L26" s="621"/>
      <c r="M26" s="664"/>
      <c r="N26" s="665"/>
      <c r="O26" s="666"/>
      <c r="P26" s="658"/>
      <c r="Q26" s="658"/>
      <c r="R26" s="658"/>
      <c r="S26" s="164">
        <f t="shared" ref="S26:S27" si="2">P26*M26</f>
        <v>0</v>
      </c>
    </row>
    <row r="27" spans="1:19">
      <c r="A27" s="654"/>
      <c r="B27" s="654"/>
      <c r="C27" s="654"/>
      <c r="D27" s="654"/>
      <c r="E27" s="654"/>
      <c r="F27" s="654"/>
      <c r="G27" s="654"/>
      <c r="H27" s="654"/>
      <c r="I27" s="654"/>
      <c r="J27" s="654"/>
      <c r="K27" s="620"/>
      <c r="L27" s="621"/>
      <c r="M27" s="664"/>
      <c r="N27" s="665"/>
      <c r="O27" s="666"/>
      <c r="P27" s="658"/>
      <c r="Q27" s="658"/>
      <c r="R27" s="658"/>
      <c r="S27" s="164">
        <f t="shared" si="2"/>
        <v>0</v>
      </c>
    </row>
    <row r="28" spans="1:19">
      <c r="A28" s="667" t="s">
        <v>296</v>
      </c>
      <c r="B28" s="668"/>
      <c r="C28" s="668"/>
      <c r="D28" s="668"/>
      <c r="E28" s="668"/>
      <c r="F28" s="668"/>
      <c r="G28" s="668"/>
      <c r="H28" s="668"/>
      <c r="I28" s="668"/>
      <c r="J28" s="668"/>
      <c r="K28" s="668"/>
      <c r="L28" s="668"/>
      <c r="M28" s="668"/>
      <c r="N28" s="668"/>
      <c r="O28" s="668"/>
      <c r="P28" s="668"/>
      <c r="Q28" s="668"/>
      <c r="R28" s="668"/>
      <c r="S28" s="164">
        <f>SUM(S20:S27)</f>
        <v>5363</v>
      </c>
    </row>
    <row r="29" spans="1:19">
      <c r="A29" s="669" t="s">
        <v>297</v>
      </c>
      <c r="B29" s="670"/>
      <c r="C29" s="670"/>
      <c r="D29" s="670"/>
      <c r="E29" s="670"/>
      <c r="F29" s="670"/>
      <c r="G29" s="670"/>
      <c r="H29" s="670"/>
      <c r="I29" s="670"/>
      <c r="J29" s="670"/>
      <c r="K29" s="670"/>
      <c r="L29" s="670"/>
      <c r="M29" s="670"/>
      <c r="N29" s="670"/>
      <c r="O29" s="670"/>
      <c r="P29" s="670"/>
      <c r="Q29" s="670"/>
      <c r="R29" s="670"/>
      <c r="S29" s="671"/>
    </row>
    <row r="30" spans="1:19">
      <c r="A30" s="673" t="s">
        <v>298</v>
      </c>
      <c r="B30" s="639"/>
      <c r="C30" s="639"/>
      <c r="D30" s="639"/>
      <c r="E30" s="639"/>
      <c r="F30" s="639"/>
      <c r="G30" s="639" t="s">
        <v>299</v>
      </c>
      <c r="H30" s="639"/>
      <c r="I30" s="639"/>
      <c r="J30" s="639" t="s">
        <v>300</v>
      </c>
      <c r="K30" s="639"/>
      <c r="L30" s="639"/>
      <c r="M30" s="639" t="s">
        <v>301</v>
      </c>
      <c r="N30" s="639"/>
      <c r="O30" s="639"/>
      <c r="P30" s="639" t="s">
        <v>286</v>
      </c>
      <c r="Q30" s="639"/>
      <c r="R30" s="639"/>
      <c r="S30" s="161" t="s">
        <v>288</v>
      </c>
    </row>
    <row r="31" spans="1:19">
      <c r="A31" s="674"/>
      <c r="B31" s="675"/>
      <c r="C31" s="675"/>
      <c r="D31" s="675"/>
      <c r="E31" s="675"/>
      <c r="F31" s="675"/>
      <c r="G31" s="676"/>
      <c r="H31" s="676"/>
      <c r="I31" s="676"/>
      <c r="J31" s="676"/>
      <c r="K31" s="676"/>
      <c r="L31" s="676"/>
      <c r="M31" s="677"/>
      <c r="N31" s="677"/>
      <c r="O31" s="677"/>
      <c r="P31" s="622"/>
      <c r="Q31" s="622"/>
      <c r="R31" s="622"/>
      <c r="S31" s="164"/>
    </row>
    <row r="32" spans="1:19">
      <c r="A32" s="678"/>
      <c r="B32" s="679"/>
      <c r="C32" s="679"/>
      <c r="D32" s="679"/>
      <c r="E32" s="679"/>
      <c r="F32" s="680"/>
      <c r="G32" s="676"/>
      <c r="H32" s="676"/>
      <c r="I32" s="676"/>
      <c r="J32" s="676"/>
      <c r="K32" s="676"/>
      <c r="L32" s="676"/>
      <c r="M32" s="677"/>
      <c r="N32" s="677"/>
      <c r="O32" s="677"/>
      <c r="P32" s="622"/>
      <c r="Q32" s="622"/>
      <c r="R32" s="622"/>
      <c r="S32" s="164"/>
    </row>
    <row r="33" spans="1:22" ht="15.75" thickBot="1">
      <c r="A33" s="674"/>
      <c r="B33" s="675"/>
      <c r="C33" s="675"/>
      <c r="D33" s="675"/>
      <c r="E33" s="675"/>
      <c r="F33" s="675"/>
      <c r="G33" s="676"/>
      <c r="H33" s="676"/>
      <c r="I33" s="676"/>
      <c r="J33" s="676"/>
      <c r="K33" s="676"/>
      <c r="L33" s="676"/>
      <c r="M33" s="677"/>
      <c r="N33" s="677"/>
      <c r="O33" s="677"/>
      <c r="P33" s="622"/>
      <c r="Q33" s="622"/>
      <c r="R33" s="622"/>
      <c r="S33" s="164"/>
    </row>
    <row r="34" spans="1:22" ht="15.75" thickBot="1">
      <c r="A34" s="649" t="s">
        <v>302</v>
      </c>
      <c r="B34" s="650"/>
      <c r="C34" s="650"/>
      <c r="D34" s="650"/>
      <c r="E34" s="650"/>
      <c r="F34" s="650"/>
      <c r="G34" s="650"/>
      <c r="H34" s="650"/>
      <c r="I34" s="650"/>
      <c r="J34" s="650"/>
      <c r="K34" s="650"/>
      <c r="L34" s="650"/>
      <c r="M34" s="650"/>
      <c r="N34" s="650"/>
      <c r="O34" s="650"/>
      <c r="P34" s="650"/>
      <c r="Q34" s="650"/>
      <c r="R34" s="650"/>
      <c r="S34" s="165">
        <f>SUM(S31:S33)</f>
        <v>0</v>
      </c>
    </row>
    <row r="35" spans="1:22">
      <c r="A35" s="651" t="s">
        <v>303</v>
      </c>
      <c r="B35" s="652"/>
      <c r="C35" s="652"/>
      <c r="D35" s="652"/>
      <c r="E35" s="652"/>
      <c r="F35" s="652"/>
      <c r="G35" s="652"/>
      <c r="H35" s="652"/>
      <c r="I35" s="652"/>
      <c r="J35" s="652"/>
      <c r="K35" s="652"/>
      <c r="L35" s="652"/>
      <c r="M35" s="652"/>
      <c r="N35" s="652"/>
      <c r="O35" s="652"/>
      <c r="P35" s="652"/>
      <c r="Q35" s="652"/>
      <c r="R35" s="652"/>
      <c r="S35" s="653"/>
    </row>
    <row r="36" spans="1:22">
      <c r="A36" s="673" t="s">
        <v>304</v>
      </c>
      <c r="B36" s="639"/>
      <c r="C36" s="639"/>
      <c r="D36" s="639"/>
      <c r="E36" s="639"/>
      <c r="F36" s="639"/>
      <c r="G36" s="166" t="s">
        <v>305</v>
      </c>
      <c r="H36" s="639" t="s">
        <v>306</v>
      </c>
      <c r="I36" s="639"/>
      <c r="J36" s="639"/>
      <c r="K36" s="639" t="s">
        <v>307</v>
      </c>
      <c r="L36" s="639"/>
      <c r="M36" s="639" t="s">
        <v>308</v>
      </c>
      <c r="N36" s="639"/>
      <c r="O36" s="639"/>
      <c r="P36" s="639"/>
      <c r="Q36" s="639" t="s">
        <v>309</v>
      </c>
      <c r="R36" s="639"/>
      <c r="S36" s="167" t="s">
        <v>288</v>
      </c>
    </row>
    <row r="37" spans="1:22" ht="15" customHeight="1">
      <c r="A37" s="686" t="s">
        <v>310</v>
      </c>
      <c r="B37" s="687"/>
      <c r="C37" s="687"/>
      <c r="D37" s="687"/>
      <c r="E37" s="687"/>
      <c r="F37" s="688"/>
      <c r="G37" s="301">
        <v>1</v>
      </c>
      <c r="H37" s="689"/>
      <c r="I37" s="690"/>
      <c r="J37" s="691"/>
      <c r="K37" s="692"/>
      <c r="L37" s="693"/>
      <c r="M37" s="689">
        <v>13137</v>
      </c>
      <c r="N37" s="690"/>
      <c r="O37" s="690"/>
      <c r="P37" s="691"/>
      <c r="Q37" s="624">
        <v>1.6E-2</v>
      </c>
      <c r="R37" s="624"/>
      <c r="S37" s="164">
        <f>M37*Q37</f>
        <v>210.19200000000001</v>
      </c>
    </row>
    <row r="38" spans="1:22" ht="15.75" customHeight="1" thickBot="1">
      <c r="A38" s="694" t="s">
        <v>311</v>
      </c>
      <c r="B38" s="695"/>
      <c r="C38" s="695"/>
      <c r="D38" s="695"/>
      <c r="E38" s="695"/>
      <c r="F38" s="696"/>
      <c r="G38" s="301">
        <v>1</v>
      </c>
      <c r="H38" s="697"/>
      <c r="I38" s="698"/>
      <c r="J38" s="699"/>
      <c r="K38" s="700"/>
      <c r="L38" s="701"/>
      <c r="M38" s="697">
        <v>22557</v>
      </c>
      <c r="N38" s="698"/>
      <c r="O38" s="698"/>
      <c r="P38" s="699"/>
      <c r="Q38" s="702">
        <v>1.6E-2</v>
      </c>
      <c r="R38" s="703"/>
      <c r="S38" s="164">
        <f>Q38*M38</f>
        <v>360.91200000000003</v>
      </c>
    </row>
    <row r="39" spans="1:22" ht="15.75" thickBot="1">
      <c r="A39" s="649" t="s">
        <v>312</v>
      </c>
      <c r="B39" s="650"/>
      <c r="C39" s="650"/>
      <c r="D39" s="650"/>
      <c r="E39" s="650"/>
      <c r="F39" s="650"/>
      <c r="G39" s="650"/>
      <c r="H39" s="650"/>
      <c r="I39" s="650"/>
      <c r="J39" s="650"/>
      <c r="K39" s="650"/>
      <c r="L39" s="650"/>
      <c r="M39" s="650"/>
      <c r="N39" s="650"/>
      <c r="O39" s="650"/>
      <c r="P39" s="650"/>
      <c r="Q39" s="650"/>
      <c r="R39" s="650"/>
      <c r="S39" s="163">
        <f>SUM(S37:S38)</f>
        <v>571.10400000000004</v>
      </c>
    </row>
    <row r="40" spans="1:22" ht="15.75" thickBot="1">
      <c r="A40" s="681"/>
      <c r="B40" s="682"/>
      <c r="C40" s="682"/>
      <c r="D40" s="682"/>
      <c r="E40" s="682"/>
      <c r="F40" s="682"/>
      <c r="G40" s="682"/>
      <c r="H40" s="682"/>
      <c r="I40" s="682"/>
      <c r="J40" s="682"/>
      <c r="K40" s="682"/>
      <c r="L40" s="682"/>
      <c r="M40" s="682"/>
      <c r="N40" s="682"/>
      <c r="O40" s="682"/>
      <c r="P40" s="682"/>
      <c r="Q40" s="682"/>
      <c r="R40" s="682"/>
      <c r="S40" s="683"/>
    </row>
    <row r="41" spans="1:22" ht="16.5" thickTop="1" thickBot="1">
      <c r="A41" s="684" t="s">
        <v>313</v>
      </c>
      <c r="B41" s="685"/>
      <c r="C41" s="685"/>
      <c r="D41" s="685"/>
      <c r="E41" s="685"/>
      <c r="F41" s="685"/>
      <c r="G41" s="685"/>
      <c r="H41" s="685"/>
      <c r="I41" s="685"/>
      <c r="J41" s="685"/>
      <c r="K41" s="685"/>
      <c r="L41" s="685"/>
      <c r="M41" s="685"/>
      <c r="N41" s="685"/>
      <c r="O41" s="685"/>
      <c r="P41" s="685"/>
      <c r="Q41" s="685"/>
      <c r="R41" s="685"/>
      <c r="S41" s="169">
        <f>S17+S28+S39</f>
        <v>5960.1600000000008</v>
      </c>
      <c r="V41" s="170"/>
    </row>
  </sheetData>
  <mergeCells count="113">
    <mergeCell ref="A39:R39"/>
    <mergeCell ref="A40:S40"/>
    <mergeCell ref="A41:R41"/>
    <mergeCell ref="A37:F37"/>
    <mergeCell ref="H37:J37"/>
    <mergeCell ref="K37:L37"/>
    <mergeCell ref="M37:P37"/>
    <mergeCell ref="Q37:R37"/>
    <mergeCell ref="A38:F38"/>
    <mergeCell ref="H38:J38"/>
    <mergeCell ref="K38:L38"/>
    <mergeCell ref="M38:P38"/>
    <mergeCell ref="Q38:R38"/>
    <mergeCell ref="A34:R34"/>
    <mergeCell ref="A35:S35"/>
    <mergeCell ref="A36:F36"/>
    <mergeCell ref="H36:J36"/>
    <mergeCell ref="K36:L36"/>
    <mergeCell ref="M36:P36"/>
    <mergeCell ref="Q36:R36"/>
    <mergeCell ref="A32:F32"/>
    <mergeCell ref="G32:I32"/>
    <mergeCell ref="J32:L32"/>
    <mergeCell ref="M32:O32"/>
    <mergeCell ref="P32:R32"/>
    <mergeCell ref="A33:F33"/>
    <mergeCell ref="G33:I33"/>
    <mergeCell ref="J33:L33"/>
    <mergeCell ref="M33:O33"/>
    <mergeCell ref="P33:R33"/>
    <mergeCell ref="A30:F30"/>
    <mergeCell ref="G30:I30"/>
    <mergeCell ref="J30:L30"/>
    <mergeCell ref="M30:O30"/>
    <mergeCell ref="P30:R30"/>
    <mergeCell ref="A31:F31"/>
    <mergeCell ref="G31:I31"/>
    <mergeCell ref="J31:L31"/>
    <mergeCell ref="M31:O31"/>
    <mergeCell ref="P31:R31"/>
    <mergeCell ref="A27:J27"/>
    <mergeCell ref="K27:L27"/>
    <mergeCell ref="M27:O27"/>
    <mergeCell ref="P27:R27"/>
    <mergeCell ref="A28:R28"/>
    <mergeCell ref="A29:S29"/>
    <mergeCell ref="A25:J25"/>
    <mergeCell ref="K25:L25"/>
    <mergeCell ref="M25:O25"/>
    <mergeCell ref="P25:R25"/>
    <mergeCell ref="A26:J26"/>
    <mergeCell ref="K26:L26"/>
    <mergeCell ref="M26:O26"/>
    <mergeCell ref="P26:R26"/>
    <mergeCell ref="A23:J23"/>
    <mergeCell ref="K23:L23"/>
    <mergeCell ref="M23:O23"/>
    <mergeCell ref="P23:R23"/>
    <mergeCell ref="A24:J24"/>
    <mergeCell ref="K24:L24"/>
    <mergeCell ref="M24:O24"/>
    <mergeCell ref="P24:R24"/>
    <mergeCell ref="A21:J21"/>
    <mergeCell ref="K21:L21"/>
    <mergeCell ref="M21:O21"/>
    <mergeCell ref="P21:R21"/>
    <mergeCell ref="A22:J22"/>
    <mergeCell ref="K22:L22"/>
    <mergeCell ref="M22:O22"/>
    <mergeCell ref="P22:R22"/>
    <mergeCell ref="A19:J19"/>
    <mergeCell ref="K19:L19"/>
    <mergeCell ref="M19:O19"/>
    <mergeCell ref="P19:R19"/>
    <mergeCell ref="A20:J20"/>
    <mergeCell ref="K20:L20"/>
    <mergeCell ref="M20:O20"/>
    <mergeCell ref="P20:R20"/>
    <mergeCell ref="A16:J16"/>
    <mergeCell ref="K16:L16"/>
    <mergeCell ref="M16:O16"/>
    <mergeCell ref="P16:R16"/>
    <mergeCell ref="A17:R17"/>
    <mergeCell ref="A18:S18"/>
    <mergeCell ref="A14:J14"/>
    <mergeCell ref="K14:L14"/>
    <mergeCell ref="M14:O14"/>
    <mergeCell ref="P14:R14"/>
    <mergeCell ref="A15:J15"/>
    <mergeCell ref="K15:L15"/>
    <mergeCell ref="M15:O15"/>
    <mergeCell ref="P15:R15"/>
    <mergeCell ref="A10:B10"/>
    <mergeCell ref="C10:Q10"/>
    <mergeCell ref="A11:B11"/>
    <mergeCell ref="C11:Q11"/>
    <mergeCell ref="A12:S12"/>
    <mergeCell ref="A13:J13"/>
    <mergeCell ref="K13:L13"/>
    <mergeCell ref="M13:O13"/>
    <mergeCell ref="P13:R13"/>
    <mergeCell ref="A6:S6"/>
    <mergeCell ref="A7:B7"/>
    <mergeCell ref="C7:R7"/>
    <mergeCell ref="A8:B8"/>
    <mergeCell ref="C8:R8"/>
    <mergeCell ref="A9:S9"/>
    <mergeCell ref="A1:C3"/>
    <mergeCell ref="D1:R1"/>
    <mergeCell ref="D2:R2"/>
    <mergeCell ref="D3:R3"/>
    <mergeCell ref="A4:S4"/>
    <mergeCell ref="A5:S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V41"/>
  <sheetViews>
    <sheetView zoomScale="85" zoomScaleNormal="85" workbookViewId="0">
      <selection activeCell="T25" sqref="T25"/>
    </sheetView>
  </sheetViews>
  <sheetFormatPr baseColWidth="10" defaultColWidth="10.7109375" defaultRowHeight="15"/>
  <cols>
    <col min="1" max="18" width="5.5703125" style="153" customWidth="1"/>
    <col min="19" max="19" width="16.5703125" style="153" bestFit="1" customWidth="1"/>
    <col min="20" max="21" width="10.7109375" style="153"/>
    <col min="22" max="22" width="12.7109375" style="153" bestFit="1" customWidth="1"/>
    <col min="23" max="16384" width="10.7109375" style="153"/>
  </cols>
  <sheetData>
    <row r="1" spans="1:19">
      <c r="A1" s="602"/>
      <c r="B1" s="603"/>
      <c r="C1" s="603"/>
      <c r="D1" s="608" t="s">
        <v>269</v>
      </c>
      <c r="E1" s="609"/>
      <c r="F1" s="609"/>
      <c r="G1" s="609"/>
      <c r="H1" s="609"/>
      <c r="I1" s="609"/>
      <c r="J1" s="609"/>
      <c r="K1" s="609"/>
      <c r="L1" s="609"/>
      <c r="M1" s="609"/>
      <c r="N1" s="609"/>
      <c r="O1" s="609"/>
      <c r="P1" s="609"/>
      <c r="Q1" s="609"/>
      <c r="R1" s="610"/>
      <c r="S1" s="152" t="s">
        <v>270</v>
      </c>
    </row>
    <row r="2" spans="1:19">
      <c r="A2" s="604"/>
      <c r="B2" s="605"/>
      <c r="C2" s="605"/>
      <c r="D2" s="611" t="s">
        <v>271</v>
      </c>
      <c r="E2" s="611"/>
      <c r="F2" s="611"/>
      <c r="G2" s="611"/>
      <c r="H2" s="611"/>
      <c r="I2" s="611"/>
      <c r="J2" s="611"/>
      <c r="K2" s="611"/>
      <c r="L2" s="611"/>
      <c r="M2" s="611"/>
      <c r="N2" s="611"/>
      <c r="O2" s="611"/>
      <c r="P2" s="611"/>
      <c r="Q2" s="611"/>
      <c r="R2" s="611"/>
      <c r="S2" s="154" t="s">
        <v>3</v>
      </c>
    </row>
    <row r="3" spans="1:19">
      <c r="A3" s="606"/>
      <c r="B3" s="607"/>
      <c r="C3" s="607"/>
      <c r="D3" s="612" t="s">
        <v>272</v>
      </c>
      <c r="E3" s="612"/>
      <c r="F3" s="612"/>
      <c r="G3" s="612"/>
      <c r="H3" s="612"/>
      <c r="I3" s="612"/>
      <c r="J3" s="612"/>
      <c r="K3" s="612"/>
      <c r="L3" s="612"/>
      <c r="M3" s="612"/>
      <c r="N3" s="612"/>
      <c r="O3" s="612"/>
      <c r="P3" s="612"/>
      <c r="Q3" s="612"/>
      <c r="R3" s="612"/>
      <c r="S3" s="155" t="s">
        <v>273</v>
      </c>
    </row>
    <row r="4" spans="1:19">
      <c r="A4" s="613" t="s">
        <v>274</v>
      </c>
      <c r="B4" s="613"/>
      <c r="C4" s="613"/>
      <c r="D4" s="613"/>
      <c r="E4" s="613"/>
      <c r="F4" s="613"/>
      <c r="G4" s="613"/>
      <c r="H4" s="613"/>
      <c r="I4" s="613"/>
      <c r="J4" s="613"/>
      <c r="K4" s="613"/>
      <c r="L4" s="613"/>
      <c r="M4" s="613"/>
      <c r="N4" s="613"/>
      <c r="O4" s="613"/>
      <c r="P4" s="613"/>
      <c r="Q4" s="613"/>
      <c r="R4" s="613"/>
      <c r="S4" s="613"/>
    </row>
    <row r="5" spans="1:19">
      <c r="A5" s="614" t="s">
        <v>275</v>
      </c>
      <c r="B5" s="615"/>
      <c r="C5" s="615"/>
      <c r="D5" s="615"/>
      <c r="E5" s="615"/>
      <c r="F5" s="615"/>
      <c r="G5" s="615"/>
      <c r="H5" s="615"/>
      <c r="I5" s="615"/>
      <c r="J5" s="615"/>
      <c r="K5" s="615"/>
      <c r="L5" s="615"/>
      <c r="M5" s="615"/>
      <c r="N5" s="615"/>
      <c r="O5" s="615"/>
      <c r="P5" s="615"/>
      <c r="Q5" s="615"/>
      <c r="R5" s="615"/>
      <c r="S5" s="616"/>
    </row>
    <row r="6" spans="1:19">
      <c r="A6" s="588" t="s">
        <v>276</v>
      </c>
      <c r="B6" s="589"/>
      <c r="C6" s="589"/>
      <c r="D6" s="589"/>
      <c r="E6" s="589"/>
      <c r="F6" s="589"/>
      <c r="G6" s="589"/>
      <c r="H6" s="589"/>
      <c r="I6" s="589"/>
      <c r="J6" s="589"/>
      <c r="K6" s="589"/>
      <c r="L6" s="589"/>
      <c r="M6" s="589"/>
      <c r="N6" s="589"/>
      <c r="O6" s="589"/>
      <c r="P6" s="589"/>
      <c r="Q6" s="589"/>
      <c r="R6" s="589"/>
      <c r="S6" s="590"/>
    </row>
    <row r="7" spans="1:19">
      <c r="A7" s="591" t="s">
        <v>277</v>
      </c>
      <c r="B7" s="592"/>
      <c r="C7" s="593" t="s">
        <v>278</v>
      </c>
      <c r="D7" s="594"/>
      <c r="E7" s="594"/>
      <c r="F7" s="594"/>
      <c r="G7" s="594"/>
      <c r="H7" s="594"/>
      <c r="I7" s="594"/>
      <c r="J7" s="594"/>
      <c r="K7" s="594"/>
      <c r="L7" s="594"/>
      <c r="M7" s="594"/>
      <c r="N7" s="594"/>
      <c r="O7" s="594"/>
      <c r="P7" s="594"/>
      <c r="Q7" s="594"/>
      <c r="R7" s="592"/>
      <c r="S7" s="156" t="s">
        <v>279</v>
      </c>
    </row>
    <row r="8" spans="1:19">
      <c r="A8" s="595"/>
      <c r="B8" s="596"/>
      <c r="C8" s="597" t="s">
        <v>280</v>
      </c>
      <c r="D8" s="598"/>
      <c r="E8" s="598"/>
      <c r="F8" s="598"/>
      <c r="G8" s="598"/>
      <c r="H8" s="598"/>
      <c r="I8" s="598"/>
      <c r="J8" s="598"/>
      <c r="K8" s="598"/>
      <c r="L8" s="598"/>
      <c r="M8" s="598"/>
      <c r="N8" s="598"/>
      <c r="O8" s="598"/>
      <c r="P8" s="598"/>
      <c r="Q8" s="598"/>
      <c r="R8" s="598"/>
      <c r="S8" s="157"/>
    </row>
    <row r="9" spans="1:19">
      <c r="A9" s="599" t="s">
        <v>281</v>
      </c>
      <c r="B9" s="600"/>
      <c r="C9" s="600"/>
      <c r="D9" s="600"/>
      <c r="E9" s="600"/>
      <c r="F9" s="600"/>
      <c r="G9" s="600"/>
      <c r="H9" s="600"/>
      <c r="I9" s="600"/>
      <c r="J9" s="600"/>
      <c r="K9" s="600"/>
      <c r="L9" s="600"/>
      <c r="M9" s="600"/>
      <c r="N9" s="600"/>
      <c r="O9" s="600"/>
      <c r="P9" s="600"/>
      <c r="Q9" s="600"/>
      <c r="R9" s="600"/>
      <c r="S9" s="601"/>
    </row>
    <row r="10" spans="1:19">
      <c r="A10" s="625" t="s">
        <v>62</v>
      </c>
      <c r="B10" s="626"/>
      <c r="C10" s="626" t="s">
        <v>278</v>
      </c>
      <c r="D10" s="626"/>
      <c r="E10" s="626"/>
      <c r="F10" s="626"/>
      <c r="G10" s="626"/>
      <c r="H10" s="626"/>
      <c r="I10" s="626"/>
      <c r="J10" s="626"/>
      <c r="K10" s="626"/>
      <c r="L10" s="626"/>
      <c r="M10" s="626"/>
      <c r="N10" s="626"/>
      <c r="O10" s="626"/>
      <c r="P10" s="626"/>
      <c r="Q10" s="626"/>
      <c r="R10" s="158" t="s">
        <v>80</v>
      </c>
      <c r="S10" s="156" t="s">
        <v>282</v>
      </c>
    </row>
    <row r="11" spans="1:19" ht="15" customHeight="1">
      <c r="A11" s="627" t="s">
        <v>333</v>
      </c>
      <c r="B11" s="628"/>
      <c r="C11" s="704" t="s">
        <v>341</v>
      </c>
      <c r="D11" s="630"/>
      <c r="E11" s="630"/>
      <c r="F11" s="630"/>
      <c r="G11" s="630"/>
      <c r="H11" s="630"/>
      <c r="I11" s="630"/>
      <c r="J11" s="630"/>
      <c r="K11" s="630"/>
      <c r="L11" s="630"/>
      <c r="M11" s="630"/>
      <c r="N11" s="630"/>
      <c r="O11" s="630"/>
      <c r="P11" s="630"/>
      <c r="Q11" s="631"/>
      <c r="R11" s="159" t="s">
        <v>80</v>
      </c>
      <c r="S11" s="160"/>
    </row>
    <row r="12" spans="1:19">
      <c r="A12" s="632" t="s">
        <v>283</v>
      </c>
      <c r="B12" s="633"/>
      <c r="C12" s="633"/>
      <c r="D12" s="633"/>
      <c r="E12" s="633"/>
      <c r="F12" s="633"/>
      <c r="G12" s="633"/>
      <c r="H12" s="633"/>
      <c r="I12" s="633"/>
      <c r="J12" s="633"/>
      <c r="K12" s="633"/>
      <c r="L12" s="633"/>
      <c r="M12" s="633"/>
      <c r="N12" s="633"/>
      <c r="O12" s="633"/>
      <c r="P12" s="633"/>
      <c r="Q12" s="633"/>
      <c r="R12" s="633"/>
      <c r="S12" s="634"/>
    </row>
    <row r="13" spans="1:19">
      <c r="A13" s="635" t="s">
        <v>284</v>
      </c>
      <c r="B13" s="636"/>
      <c r="C13" s="636"/>
      <c r="D13" s="636"/>
      <c r="E13" s="636"/>
      <c r="F13" s="636"/>
      <c r="G13" s="636"/>
      <c r="H13" s="636"/>
      <c r="I13" s="636"/>
      <c r="J13" s="636"/>
      <c r="K13" s="637" t="s">
        <v>285</v>
      </c>
      <c r="L13" s="638"/>
      <c r="M13" s="639" t="s">
        <v>286</v>
      </c>
      <c r="N13" s="639"/>
      <c r="O13" s="639"/>
      <c r="P13" s="639" t="s">
        <v>287</v>
      </c>
      <c r="Q13" s="639"/>
      <c r="R13" s="639"/>
      <c r="S13" s="161" t="s">
        <v>288</v>
      </c>
    </row>
    <row r="14" spans="1:19">
      <c r="A14" s="617" t="s">
        <v>289</v>
      </c>
      <c r="B14" s="618"/>
      <c r="C14" s="618"/>
      <c r="D14" s="618"/>
      <c r="E14" s="618"/>
      <c r="F14" s="618"/>
      <c r="G14" s="618"/>
      <c r="H14" s="618"/>
      <c r="I14" s="618"/>
      <c r="J14" s="619"/>
      <c r="K14" s="620" t="s">
        <v>290</v>
      </c>
      <c r="L14" s="621"/>
      <c r="M14" s="622">
        <f>S39</f>
        <v>78526.8</v>
      </c>
      <c r="N14" s="622"/>
      <c r="O14" s="622"/>
      <c r="P14" s="623">
        <v>5</v>
      </c>
      <c r="Q14" s="623"/>
      <c r="R14" s="623"/>
      <c r="S14" s="162">
        <f>M14*P14%</f>
        <v>3926.34</v>
      </c>
    </row>
    <row r="15" spans="1:19">
      <c r="A15" s="617"/>
      <c r="B15" s="618"/>
      <c r="C15" s="618"/>
      <c r="D15" s="618"/>
      <c r="E15" s="618"/>
      <c r="F15" s="618"/>
      <c r="G15" s="618"/>
      <c r="H15" s="618"/>
      <c r="I15" s="618"/>
      <c r="J15" s="618"/>
      <c r="K15" s="620"/>
      <c r="L15" s="621"/>
      <c r="M15" s="622"/>
      <c r="N15" s="622"/>
      <c r="O15" s="622"/>
      <c r="P15" s="624"/>
      <c r="Q15" s="624"/>
      <c r="R15" s="624"/>
      <c r="S15" s="162"/>
    </row>
    <row r="16" spans="1:19" ht="15.75" thickBot="1">
      <c r="A16" s="617"/>
      <c r="B16" s="618"/>
      <c r="C16" s="618"/>
      <c r="D16" s="618"/>
      <c r="E16" s="618"/>
      <c r="F16" s="618"/>
      <c r="G16" s="618"/>
      <c r="H16" s="618"/>
      <c r="I16" s="618"/>
      <c r="J16" s="618"/>
      <c r="K16" s="620"/>
      <c r="L16" s="621"/>
      <c r="M16" s="622"/>
      <c r="N16" s="622"/>
      <c r="O16" s="622"/>
      <c r="P16" s="624"/>
      <c r="Q16" s="624"/>
      <c r="R16" s="624"/>
      <c r="S16" s="162"/>
    </row>
    <row r="17" spans="1:19" ht="15.75" thickBot="1">
      <c r="A17" s="649" t="s">
        <v>291</v>
      </c>
      <c r="B17" s="650"/>
      <c r="C17" s="650"/>
      <c r="D17" s="650"/>
      <c r="E17" s="650"/>
      <c r="F17" s="650"/>
      <c r="G17" s="650"/>
      <c r="H17" s="650"/>
      <c r="I17" s="650"/>
      <c r="J17" s="650"/>
      <c r="K17" s="650"/>
      <c r="L17" s="650"/>
      <c r="M17" s="650"/>
      <c r="N17" s="650"/>
      <c r="O17" s="650"/>
      <c r="P17" s="650"/>
      <c r="Q17" s="650"/>
      <c r="R17" s="650"/>
      <c r="S17" s="163">
        <f>SUM(S14:S16)</f>
        <v>3926.34</v>
      </c>
    </row>
    <row r="18" spans="1:19">
      <c r="A18" s="651" t="s">
        <v>292</v>
      </c>
      <c r="B18" s="652"/>
      <c r="C18" s="652"/>
      <c r="D18" s="652"/>
      <c r="E18" s="652"/>
      <c r="F18" s="652"/>
      <c r="G18" s="652"/>
      <c r="H18" s="652"/>
      <c r="I18" s="652"/>
      <c r="J18" s="652"/>
      <c r="K18" s="652"/>
      <c r="L18" s="652"/>
      <c r="M18" s="652"/>
      <c r="N18" s="652"/>
      <c r="O18" s="652"/>
      <c r="P18" s="652"/>
      <c r="Q18" s="652"/>
      <c r="R18" s="652"/>
      <c r="S18" s="653"/>
    </row>
    <row r="19" spans="1:19">
      <c r="A19" s="635" t="s">
        <v>284</v>
      </c>
      <c r="B19" s="636"/>
      <c r="C19" s="636"/>
      <c r="D19" s="636"/>
      <c r="E19" s="636"/>
      <c r="F19" s="636"/>
      <c r="G19" s="636"/>
      <c r="H19" s="636"/>
      <c r="I19" s="636"/>
      <c r="J19" s="636"/>
      <c r="K19" s="637" t="s">
        <v>285</v>
      </c>
      <c r="L19" s="638"/>
      <c r="M19" s="639" t="s">
        <v>293</v>
      </c>
      <c r="N19" s="639"/>
      <c r="O19" s="639"/>
      <c r="P19" s="639" t="s">
        <v>294</v>
      </c>
      <c r="Q19" s="639"/>
      <c r="R19" s="639"/>
      <c r="S19" s="161" t="s">
        <v>288</v>
      </c>
    </row>
    <row r="20" spans="1:19">
      <c r="A20" s="640"/>
      <c r="B20" s="641"/>
      <c r="C20" s="641"/>
      <c r="D20" s="641"/>
      <c r="E20" s="641"/>
      <c r="F20" s="641"/>
      <c r="G20" s="641"/>
      <c r="H20" s="641"/>
      <c r="I20" s="641"/>
      <c r="J20" s="642"/>
      <c r="K20" s="620"/>
      <c r="L20" s="621"/>
      <c r="M20" s="643"/>
      <c r="N20" s="644"/>
      <c r="O20" s="645"/>
      <c r="P20" s="646"/>
      <c r="Q20" s="647"/>
      <c r="R20" s="648"/>
      <c r="S20" s="164">
        <f t="shared" ref="S20" si="0">P20*M20</f>
        <v>0</v>
      </c>
    </row>
    <row r="21" spans="1:19">
      <c r="A21" s="662"/>
      <c r="B21" s="641"/>
      <c r="C21" s="641"/>
      <c r="D21" s="641"/>
      <c r="E21" s="641"/>
      <c r="F21" s="641"/>
      <c r="G21" s="641"/>
      <c r="H21" s="641"/>
      <c r="I21" s="641"/>
      <c r="J21" s="642"/>
      <c r="K21" s="620"/>
      <c r="L21" s="621"/>
      <c r="M21" s="643"/>
      <c r="N21" s="644"/>
      <c r="O21" s="645"/>
      <c r="P21" s="646"/>
      <c r="Q21" s="647"/>
      <c r="R21" s="648"/>
      <c r="S21" s="164">
        <f t="shared" ref="S21" si="1">P21*M21</f>
        <v>0</v>
      </c>
    </row>
    <row r="22" spans="1:19">
      <c r="A22" s="659"/>
      <c r="B22" s="659"/>
      <c r="C22" s="659"/>
      <c r="D22" s="659"/>
      <c r="E22" s="659"/>
      <c r="F22" s="659"/>
      <c r="G22" s="659"/>
      <c r="H22" s="659"/>
      <c r="I22" s="659"/>
      <c r="J22" s="659"/>
      <c r="K22" s="660"/>
      <c r="L22" s="660"/>
      <c r="M22" s="663"/>
      <c r="N22" s="663"/>
      <c r="O22" s="663"/>
      <c r="P22" s="658"/>
      <c r="Q22" s="658"/>
      <c r="R22" s="658"/>
      <c r="S22" s="164">
        <f>P22*M22</f>
        <v>0</v>
      </c>
    </row>
    <row r="23" spans="1:19">
      <c r="A23" s="654"/>
      <c r="B23" s="654"/>
      <c r="C23" s="654"/>
      <c r="D23" s="654"/>
      <c r="E23" s="654"/>
      <c r="F23" s="654"/>
      <c r="G23" s="654"/>
      <c r="H23" s="654"/>
      <c r="I23" s="654"/>
      <c r="J23" s="654"/>
      <c r="K23" s="620"/>
      <c r="L23" s="621"/>
      <c r="M23" s="655"/>
      <c r="N23" s="656"/>
      <c r="O23" s="657"/>
      <c r="P23" s="658"/>
      <c r="Q23" s="658"/>
      <c r="R23" s="658"/>
      <c r="S23" s="164">
        <f>P23*M23</f>
        <v>0</v>
      </c>
    </row>
    <row r="24" spans="1:19">
      <c r="A24" s="659"/>
      <c r="B24" s="659"/>
      <c r="C24" s="659"/>
      <c r="D24" s="659"/>
      <c r="E24" s="659"/>
      <c r="F24" s="659"/>
      <c r="G24" s="659"/>
      <c r="H24" s="659"/>
      <c r="I24" s="659"/>
      <c r="J24" s="659"/>
      <c r="K24" s="660"/>
      <c r="L24" s="660"/>
      <c r="M24" s="661"/>
      <c r="N24" s="661"/>
      <c r="O24" s="661"/>
      <c r="P24" s="658"/>
      <c r="Q24" s="658"/>
      <c r="R24" s="658"/>
      <c r="S24" s="162">
        <f t="shared" ref="S24" si="2">P24*M24</f>
        <v>0</v>
      </c>
    </row>
    <row r="25" spans="1:19">
      <c r="A25" s="654"/>
      <c r="B25" s="654"/>
      <c r="C25" s="654"/>
      <c r="D25" s="654"/>
      <c r="E25" s="654"/>
      <c r="F25" s="654"/>
      <c r="G25" s="654"/>
      <c r="H25" s="654"/>
      <c r="I25" s="654"/>
      <c r="J25" s="654"/>
      <c r="K25" s="660"/>
      <c r="L25" s="660"/>
      <c r="M25" s="672"/>
      <c r="N25" s="672"/>
      <c r="O25" s="672"/>
      <c r="P25" s="658"/>
      <c r="Q25" s="658"/>
      <c r="R25" s="658"/>
      <c r="S25" s="164">
        <f>P25*M25</f>
        <v>0</v>
      </c>
    </row>
    <row r="26" spans="1:19">
      <c r="A26" s="654"/>
      <c r="B26" s="654"/>
      <c r="C26" s="654"/>
      <c r="D26" s="654"/>
      <c r="E26" s="654"/>
      <c r="F26" s="654"/>
      <c r="G26" s="654"/>
      <c r="H26" s="654"/>
      <c r="I26" s="654"/>
      <c r="J26" s="654"/>
      <c r="K26" s="620"/>
      <c r="L26" s="621"/>
      <c r="M26" s="664"/>
      <c r="N26" s="665"/>
      <c r="O26" s="666"/>
      <c r="P26" s="658"/>
      <c r="Q26" s="658"/>
      <c r="R26" s="658"/>
      <c r="S26" s="164">
        <f t="shared" ref="S26:S27" si="3">P26*M26</f>
        <v>0</v>
      </c>
    </row>
    <row r="27" spans="1:19">
      <c r="A27" s="654"/>
      <c r="B27" s="654"/>
      <c r="C27" s="654"/>
      <c r="D27" s="654"/>
      <c r="E27" s="654"/>
      <c r="F27" s="654"/>
      <c r="G27" s="654"/>
      <c r="H27" s="654"/>
      <c r="I27" s="654"/>
      <c r="J27" s="654"/>
      <c r="K27" s="620"/>
      <c r="L27" s="621"/>
      <c r="M27" s="664"/>
      <c r="N27" s="665"/>
      <c r="O27" s="666"/>
      <c r="P27" s="658"/>
      <c r="Q27" s="658"/>
      <c r="R27" s="658"/>
      <c r="S27" s="164">
        <f t="shared" si="3"/>
        <v>0</v>
      </c>
    </row>
    <row r="28" spans="1:19">
      <c r="A28" s="667" t="s">
        <v>296</v>
      </c>
      <c r="B28" s="668"/>
      <c r="C28" s="668"/>
      <c r="D28" s="668"/>
      <c r="E28" s="668"/>
      <c r="F28" s="668"/>
      <c r="G28" s="668"/>
      <c r="H28" s="668"/>
      <c r="I28" s="668"/>
      <c r="J28" s="668"/>
      <c r="K28" s="668"/>
      <c r="L28" s="668"/>
      <c r="M28" s="668"/>
      <c r="N28" s="668"/>
      <c r="O28" s="668"/>
      <c r="P28" s="668"/>
      <c r="Q28" s="668"/>
      <c r="R28" s="668"/>
      <c r="S28" s="164">
        <f>SUM(S20:S27)</f>
        <v>0</v>
      </c>
    </row>
    <row r="29" spans="1:19">
      <c r="A29" s="669" t="s">
        <v>297</v>
      </c>
      <c r="B29" s="670"/>
      <c r="C29" s="670"/>
      <c r="D29" s="670"/>
      <c r="E29" s="670"/>
      <c r="F29" s="670"/>
      <c r="G29" s="670"/>
      <c r="H29" s="670"/>
      <c r="I29" s="670"/>
      <c r="J29" s="670"/>
      <c r="K29" s="670"/>
      <c r="L29" s="670"/>
      <c r="M29" s="670"/>
      <c r="N29" s="670"/>
      <c r="O29" s="670"/>
      <c r="P29" s="670"/>
      <c r="Q29" s="670"/>
      <c r="R29" s="670"/>
      <c r="S29" s="671"/>
    </row>
    <row r="30" spans="1:19">
      <c r="A30" s="673" t="s">
        <v>298</v>
      </c>
      <c r="B30" s="639"/>
      <c r="C30" s="639"/>
      <c r="D30" s="639"/>
      <c r="E30" s="639"/>
      <c r="F30" s="639"/>
      <c r="G30" s="639" t="s">
        <v>299</v>
      </c>
      <c r="H30" s="639"/>
      <c r="I30" s="639"/>
      <c r="J30" s="639" t="s">
        <v>300</v>
      </c>
      <c r="K30" s="639"/>
      <c r="L30" s="639"/>
      <c r="M30" s="639" t="s">
        <v>301</v>
      </c>
      <c r="N30" s="639"/>
      <c r="O30" s="639"/>
      <c r="P30" s="639" t="s">
        <v>286</v>
      </c>
      <c r="Q30" s="639"/>
      <c r="R30" s="639"/>
      <c r="S30" s="161" t="s">
        <v>288</v>
      </c>
    </row>
    <row r="31" spans="1:19">
      <c r="A31" s="674"/>
      <c r="B31" s="675"/>
      <c r="C31" s="675"/>
      <c r="D31" s="675"/>
      <c r="E31" s="675"/>
      <c r="F31" s="675"/>
      <c r="G31" s="676"/>
      <c r="H31" s="676"/>
      <c r="I31" s="676"/>
      <c r="J31" s="676"/>
      <c r="K31" s="676"/>
      <c r="L31" s="676"/>
      <c r="M31" s="677"/>
      <c r="N31" s="677"/>
      <c r="O31" s="677"/>
      <c r="P31" s="622"/>
      <c r="Q31" s="622"/>
      <c r="R31" s="622"/>
      <c r="S31" s="164"/>
    </row>
    <row r="32" spans="1:19">
      <c r="A32" s="678"/>
      <c r="B32" s="679"/>
      <c r="C32" s="679"/>
      <c r="D32" s="679"/>
      <c r="E32" s="679"/>
      <c r="F32" s="680"/>
      <c r="G32" s="676"/>
      <c r="H32" s="676"/>
      <c r="I32" s="676"/>
      <c r="J32" s="676"/>
      <c r="K32" s="676"/>
      <c r="L32" s="676"/>
      <c r="M32" s="677"/>
      <c r="N32" s="677"/>
      <c r="O32" s="677"/>
      <c r="P32" s="622"/>
      <c r="Q32" s="622"/>
      <c r="R32" s="622"/>
      <c r="S32" s="164"/>
    </row>
    <row r="33" spans="1:22" ht="15.75" thickBot="1">
      <c r="A33" s="674"/>
      <c r="B33" s="675"/>
      <c r="C33" s="675"/>
      <c r="D33" s="675"/>
      <c r="E33" s="675"/>
      <c r="F33" s="675"/>
      <c r="G33" s="676"/>
      <c r="H33" s="676"/>
      <c r="I33" s="676"/>
      <c r="J33" s="676"/>
      <c r="K33" s="676"/>
      <c r="L33" s="676"/>
      <c r="M33" s="677"/>
      <c r="N33" s="677"/>
      <c r="O33" s="677"/>
      <c r="P33" s="622"/>
      <c r="Q33" s="622"/>
      <c r="R33" s="622"/>
      <c r="S33" s="164"/>
    </row>
    <row r="34" spans="1:22" ht="15.75" thickBot="1">
      <c r="A34" s="649" t="s">
        <v>302</v>
      </c>
      <c r="B34" s="650"/>
      <c r="C34" s="650"/>
      <c r="D34" s="650"/>
      <c r="E34" s="650"/>
      <c r="F34" s="650"/>
      <c r="G34" s="650"/>
      <c r="H34" s="650"/>
      <c r="I34" s="650"/>
      <c r="J34" s="650"/>
      <c r="K34" s="650"/>
      <c r="L34" s="650"/>
      <c r="M34" s="650"/>
      <c r="N34" s="650"/>
      <c r="O34" s="650"/>
      <c r="P34" s="650"/>
      <c r="Q34" s="650"/>
      <c r="R34" s="650"/>
      <c r="S34" s="165">
        <f>SUM(S31:S33)</f>
        <v>0</v>
      </c>
    </row>
    <row r="35" spans="1:22">
      <c r="A35" s="651" t="s">
        <v>303</v>
      </c>
      <c r="B35" s="652"/>
      <c r="C35" s="652"/>
      <c r="D35" s="652"/>
      <c r="E35" s="652"/>
      <c r="F35" s="652"/>
      <c r="G35" s="652"/>
      <c r="H35" s="652"/>
      <c r="I35" s="652"/>
      <c r="J35" s="652"/>
      <c r="K35" s="652"/>
      <c r="L35" s="652"/>
      <c r="M35" s="652"/>
      <c r="N35" s="652"/>
      <c r="O35" s="652"/>
      <c r="P35" s="652"/>
      <c r="Q35" s="652"/>
      <c r="R35" s="652"/>
      <c r="S35" s="653"/>
    </row>
    <row r="36" spans="1:22">
      <c r="A36" s="673" t="s">
        <v>304</v>
      </c>
      <c r="B36" s="639"/>
      <c r="C36" s="639"/>
      <c r="D36" s="639"/>
      <c r="E36" s="639"/>
      <c r="F36" s="639"/>
      <c r="G36" s="166" t="s">
        <v>305</v>
      </c>
      <c r="H36" s="639" t="s">
        <v>306</v>
      </c>
      <c r="I36" s="639"/>
      <c r="J36" s="639"/>
      <c r="K36" s="639" t="s">
        <v>307</v>
      </c>
      <c r="L36" s="639"/>
      <c r="M36" s="639" t="s">
        <v>308</v>
      </c>
      <c r="N36" s="639"/>
      <c r="O36" s="639"/>
      <c r="P36" s="639"/>
      <c r="Q36" s="639" t="s">
        <v>309</v>
      </c>
      <c r="R36" s="639"/>
      <c r="S36" s="167" t="s">
        <v>288</v>
      </c>
    </row>
    <row r="37" spans="1:22" ht="15" customHeight="1">
      <c r="A37" s="686" t="s">
        <v>310</v>
      </c>
      <c r="B37" s="687"/>
      <c r="C37" s="687"/>
      <c r="D37" s="687"/>
      <c r="E37" s="687"/>
      <c r="F37" s="688"/>
      <c r="G37" s="168">
        <v>1</v>
      </c>
      <c r="H37" s="689"/>
      <c r="I37" s="690"/>
      <c r="J37" s="691"/>
      <c r="K37" s="692"/>
      <c r="L37" s="693"/>
      <c r="M37" s="689">
        <v>13137</v>
      </c>
      <c r="N37" s="690"/>
      <c r="O37" s="690"/>
      <c r="P37" s="691"/>
      <c r="Q37" s="624">
        <v>2.2000000000000002</v>
      </c>
      <c r="R37" s="624"/>
      <c r="S37" s="164">
        <f>M37*Q37</f>
        <v>28901.4</v>
      </c>
    </row>
    <row r="38" spans="1:22" ht="15.75" customHeight="1" thickBot="1">
      <c r="A38" s="694" t="s">
        <v>311</v>
      </c>
      <c r="B38" s="695"/>
      <c r="C38" s="695"/>
      <c r="D38" s="695"/>
      <c r="E38" s="695"/>
      <c r="F38" s="696"/>
      <c r="G38" s="168">
        <v>1</v>
      </c>
      <c r="H38" s="697"/>
      <c r="I38" s="698"/>
      <c r="J38" s="699"/>
      <c r="K38" s="700"/>
      <c r="L38" s="701"/>
      <c r="M38" s="697">
        <v>22557</v>
      </c>
      <c r="N38" s="698"/>
      <c r="O38" s="698"/>
      <c r="P38" s="699"/>
      <c r="Q38" s="702">
        <v>2.2000000000000002</v>
      </c>
      <c r="R38" s="703"/>
      <c r="S38" s="164">
        <f>Q38*M38</f>
        <v>49625.4</v>
      </c>
    </row>
    <row r="39" spans="1:22" ht="15.75" thickBot="1">
      <c r="A39" s="649" t="s">
        <v>312</v>
      </c>
      <c r="B39" s="650"/>
      <c r="C39" s="650"/>
      <c r="D39" s="650"/>
      <c r="E39" s="650"/>
      <c r="F39" s="650"/>
      <c r="G39" s="650"/>
      <c r="H39" s="650"/>
      <c r="I39" s="650"/>
      <c r="J39" s="650"/>
      <c r="K39" s="650"/>
      <c r="L39" s="650"/>
      <c r="M39" s="650"/>
      <c r="N39" s="650"/>
      <c r="O39" s="650"/>
      <c r="P39" s="650"/>
      <c r="Q39" s="650"/>
      <c r="R39" s="650"/>
      <c r="S39" s="163">
        <f>SUM(S37:S38)</f>
        <v>78526.8</v>
      </c>
    </row>
    <row r="40" spans="1:22" ht="15.75" thickBot="1">
      <c r="A40" s="681"/>
      <c r="B40" s="682"/>
      <c r="C40" s="682"/>
      <c r="D40" s="682"/>
      <c r="E40" s="682"/>
      <c r="F40" s="682"/>
      <c r="G40" s="682"/>
      <c r="H40" s="682"/>
      <c r="I40" s="682"/>
      <c r="J40" s="682"/>
      <c r="K40" s="682"/>
      <c r="L40" s="682"/>
      <c r="M40" s="682"/>
      <c r="N40" s="682"/>
      <c r="O40" s="682"/>
      <c r="P40" s="682"/>
      <c r="Q40" s="682"/>
      <c r="R40" s="682"/>
      <c r="S40" s="683"/>
    </row>
    <row r="41" spans="1:22" ht="16.5" thickTop="1" thickBot="1">
      <c r="A41" s="684" t="s">
        <v>313</v>
      </c>
      <c r="B41" s="685"/>
      <c r="C41" s="685"/>
      <c r="D41" s="685"/>
      <c r="E41" s="685"/>
      <c r="F41" s="685"/>
      <c r="G41" s="685"/>
      <c r="H41" s="685"/>
      <c r="I41" s="685"/>
      <c r="J41" s="685"/>
      <c r="K41" s="685"/>
      <c r="L41" s="685"/>
      <c r="M41" s="685"/>
      <c r="N41" s="685"/>
      <c r="O41" s="685"/>
      <c r="P41" s="685"/>
      <c r="Q41" s="685"/>
      <c r="R41" s="685"/>
      <c r="S41" s="169">
        <f>S17+S28+S39</f>
        <v>82453.14</v>
      </c>
      <c r="V41" s="170"/>
    </row>
  </sheetData>
  <mergeCells count="113">
    <mergeCell ref="A39:R39"/>
    <mergeCell ref="A40:S40"/>
    <mergeCell ref="A41:R41"/>
    <mergeCell ref="A37:F37"/>
    <mergeCell ref="H37:J37"/>
    <mergeCell ref="K37:L37"/>
    <mergeCell ref="M37:P37"/>
    <mergeCell ref="Q37:R37"/>
    <mergeCell ref="A38:F38"/>
    <mergeCell ref="H38:J38"/>
    <mergeCell ref="K38:L38"/>
    <mergeCell ref="M38:P38"/>
    <mergeCell ref="Q38:R38"/>
    <mergeCell ref="A35:S35"/>
    <mergeCell ref="A36:F36"/>
    <mergeCell ref="H36:J36"/>
    <mergeCell ref="K36:L36"/>
    <mergeCell ref="M36:P36"/>
    <mergeCell ref="Q36:R36"/>
    <mergeCell ref="A33:F33"/>
    <mergeCell ref="G33:I33"/>
    <mergeCell ref="J33:L33"/>
    <mergeCell ref="M33:O33"/>
    <mergeCell ref="P33:R33"/>
    <mergeCell ref="A34:R34"/>
    <mergeCell ref="A31:F31"/>
    <mergeCell ref="G31:I31"/>
    <mergeCell ref="J31:L31"/>
    <mergeCell ref="M31:O31"/>
    <mergeCell ref="P31:R31"/>
    <mergeCell ref="A32:F32"/>
    <mergeCell ref="G32:I32"/>
    <mergeCell ref="J32:L32"/>
    <mergeCell ref="M32:O32"/>
    <mergeCell ref="P32:R32"/>
    <mergeCell ref="A28:R28"/>
    <mergeCell ref="A29:S29"/>
    <mergeCell ref="A30:F30"/>
    <mergeCell ref="G30:I30"/>
    <mergeCell ref="J30:L30"/>
    <mergeCell ref="M30:O30"/>
    <mergeCell ref="P30:R30"/>
    <mergeCell ref="A26:J26"/>
    <mergeCell ref="K26:L26"/>
    <mergeCell ref="M26:O26"/>
    <mergeCell ref="P26:R26"/>
    <mergeCell ref="A27:J27"/>
    <mergeCell ref="K27:L27"/>
    <mergeCell ref="M27:O27"/>
    <mergeCell ref="P27:R27"/>
    <mergeCell ref="A24:J24"/>
    <mergeCell ref="K24:L24"/>
    <mergeCell ref="M24:O24"/>
    <mergeCell ref="P24:R24"/>
    <mergeCell ref="A25:J25"/>
    <mergeCell ref="K25:L25"/>
    <mergeCell ref="M25:O25"/>
    <mergeCell ref="P25:R25"/>
    <mergeCell ref="A22:J22"/>
    <mergeCell ref="K22:L22"/>
    <mergeCell ref="M22:O22"/>
    <mergeCell ref="P22:R22"/>
    <mergeCell ref="A23:J23"/>
    <mergeCell ref="K23:L23"/>
    <mergeCell ref="M23:O23"/>
    <mergeCell ref="P23:R23"/>
    <mergeCell ref="A20:J20"/>
    <mergeCell ref="K20:L20"/>
    <mergeCell ref="M20:O20"/>
    <mergeCell ref="P20:R20"/>
    <mergeCell ref="A21:J21"/>
    <mergeCell ref="K21:L21"/>
    <mergeCell ref="M21:O21"/>
    <mergeCell ref="P21:R21"/>
    <mergeCell ref="A19:J19"/>
    <mergeCell ref="K19:L19"/>
    <mergeCell ref="M19:O19"/>
    <mergeCell ref="P19:R19"/>
    <mergeCell ref="A16:J16"/>
    <mergeCell ref="K16:L16"/>
    <mergeCell ref="M16:O16"/>
    <mergeCell ref="P16:R16"/>
    <mergeCell ref="A17:R17"/>
    <mergeCell ref="A18:S18"/>
    <mergeCell ref="A14:J14"/>
    <mergeCell ref="K14:L14"/>
    <mergeCell ref="M14:O14"/>
    <mergeCell ref="P14:R14"/>
    <mergeCell ref="A15:J15"/>
    <mergeCell ref="K15:L15"/>
    <mergeCell ref="M15:O15"/>
    <mergeCell ref="P15:R15"/>
    <mergeCell ref="A10:B10"/>
    <mergeCell ref="C10:Q10"/>
    <mergeCell ref="A11:B11"/>
    <mergeCell ref="C11:Q11"/>
    <mergeCell ref="A12:S12"/>
    <mergeCell ref="A13:J13"/>
    <mergeCell ref="K13:L13"/>
    <mergeCell ref="M13:O13"/>
    <mergeCell ref="P13:R13"/>
    <mergeCell ref="A6:S6"/>
    <mergeCell ref="A7:B7"/>
    <mergeCell ref="C7:R7"/>
    <mergeCell ref="A8:B8"/>
    <mergeCell ref="C8:R8"/>
    <mergeCell ref="A9:S9"/>
    <mergeCell ref="A1:C3"/>
    <mergeCell ref="D1:R1"/>
    <mergeCell ref="D2:R2"/>
    <mergeCell ref="D3:R3"/>
    <mergeCell ref="A4:S4"/>
    <mergeCell ref="A5:S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39"/>
  <sheetViews>
    <sheetView topLeftCell="A25" zoomScale="90" zoomScaleNormal="90" workbookViewId="0">
      <selection activeCell="S39" sqref="A1:S39"/>
    </sheetView>
  </sheetViews>
  <sheetFormatPr baseColWidth="10" defaultColWidth="10.7109375" defaultRowHeight="15"/>
  <cols>
    <col min="1" max="18" width="5.5703125" style="153" customWidth="1"/>
    <col min="19" max="19" width="16.5703125" style="153" bestFit="1" customWidth="1"/>
    <col min="20" max="20" width="10.7109375" style="153"/>
    <col min="21" max="21" width="14.7109375" style="153" customWidth="1"/>
    <col min="22" max="22" width="12.7109375" style="153" bestFit="1" customWidth="1"/>
    <col min="23" max="16384" width="10.7109375" style="153"/>
  </cols>
  <sheetData>
    <row r="1" spans="1:19">
      <c r="A1" s="719"/>
      <c r="B1" s="720"/>
      <c r="C1" s="720"/>
      <c r="D1" s="725" t="s">
        <v>269</v>
      </c>
      <c r="E1" s="726"/>
      <c r="F1" s="726"/>
      <c r="G1" s="726"/>
      <c r="H1" s="726"/>
      <c r="I1" s="726"/>
      <c r="J1" s="726"/>
      <c r="K1" s="726"/>
      <c r="L1" s="726"/>
      <c r="M1" s="726"/>
      <c r="N1" s="726"/>
      <c r="O1" s="726"/>
      <c r="P1" s="726"/>
      <c r="Q1" s="726"/>
      <c r="R1" s="727"/>
      <c r="S1" s="352" t="s">
        <v>270</v>
      </c>
    </row>
    <row r="2" spans="1:19">
      <c r="A2" s="721"/>
      <c r="B2" s="722"/>
      <c r="C2" s="722"/>
      <c r="D2" s="728" t="s">
        <v>271</v>
      </c>
      <c r="E2" s="728"/>
      <c r="F2" s="728"/>
      <c r="G2" s="728"/>
      <c r="H2" s="728"/>
      <c r="I2" s="728"/>
      <c r="J2" s="728"/>
      <c r="K2" s="728"/>
      <c r="L2" s="728"/>
      <c r="M2" s="728"/>
      <c r="N2" s="728"/>
      <c r="O2" s="728"/>
      <c r="P2" s="728"/>
      <c r="Q2" s="728"/>
      <c r="R2" s="728"/>
      <c r="S2" s="353" t="s">
        <v>3</v>
      </c>
    </row>
    <row r="3" spans="1:19">
      <c r="A3" s="723"/>
      <c r="B3" s="724"/>
      <c r="C3" s="724"/>
      <c r="D3" s="729" t="s">
        <v>272</v>
      </c>
      <c r="E3" s="729"/>
      <c r="F3" s="729"/>
      <c r="G3" s="729"/>
      <c r="H3" s="729"/>
      <c r="I3" s="729"/>
      <c r="J3" s="729"/>
      <c r="K3" s="729"/>
      <c r="L3" s="729"/>
      <c r="M3" s="729"/>
      <c r="N3" s="729"/>
      <c r="O3" s="729"/>
      <c r="P3" s="729"/>
      <c r="Q3" s="729"/>
      <c r="R3" s="729"/>
      <c r="S3" s="354" t="s">
        <v>273</v>
      </c>
    </row>
    <row r="4" spans="1:19">
      <c r="A4" s="730" t="s">
        <v>274</v>
      </c>
      <c r="B4" s="730"/>
      <c r="C4" s="730"/>
      <c r="D4" s="730"/>
      <c r="E4" s="730"/>
      <c r="F4" s="730"/>
      <c r="G4" s="730"/>
      <c r="H4" s="730"/>
      <c r="I4" s="730"/>
      <c r="J4" s="730"/>
      <c r="K4" s="730"/>
      <c r="L4" s="730"/>
      <c r="M4" s="730"/>
      <c r="N4" s="730"/>
      <c r="O4" s="730"/>
      <c r="P4" s="730"/>
      <c r="Q4" s="730"/>
      <c r="R4" s="730"/>
      <c r="S4" s="730"/>
    </row>
    <row r="5" spans="1:19">
      <c r="A5" s="731" t="s">
        <v>275</v>
      </c>
      <c r="B5" s="732"/>
      <c r="C5" s="732"/>
      <c r="D5" s="732"/>
      <c r="E5" s="732"/>
      <c r="F5" s="732"/>
      <c r="G5" s="732"/>
      <c r="H5" s="732"/>
      <c r="I5" s="732"/>
      <c r="J5" s="732"/>
      <c r="K5" s="732"/>
      <c r="L5" s="732"/>
      <c r="M5" s="732"/>
      <c r="N5" s="732"/>
      <c r="O5" s="732"/>
      <c r="P5" s="732"/>
      <c r="Q5" s="732"/>
      <c r="R5" s="732"/>
      <c r="S5" s="733"/>
    </row>
    <row r="6" spans="1:19">
      <c r="A6" s="705" t="s">
        <v>276</v>
      </c>
      <c r="B6" s="706"/>
      <c r="C6" s="706"/>
      <c r="D6" s="706"/>
      <c r="E6" s="706"/>
      <c r="F6" s="706"/>
      <c r="G6" s="706"/>
      <c r="H6" s="706"/>
      <c r="I6" s="706"/>
      <c r="J6" s="706"/>
      <c r="K6" s="706"/>
      <c r="L6" s="706"/>
      <c r="M6" s="706"/>
      <c r="N6" s="706"/>
      <c r="O6" s="706"/>
      <c r="P6" s="706"/>
      <c r="Q6" s="706"/>
      <c r="R6" s="706"/>
      <c r="S6" s="707"/>
    </row>
    <row r="7" spans="1:19">
      <c r="A7" s="708" t="s">
        <v>277</v>
      </c>
      <c r="B7" s="709"/>
      <c r="C7" s="710" t="s">
        <v>278</v>
      </c>
      <c r="D7" s="711"/>
      <c r="E7" s="711"/>
      <c r="F7" s="711"/>
      <c r="G7" s="711"/>
      <c r="H7" s="711"/>
      <c r="I7" s="711"/>
      <c r="J7" s="711"/>
      <c r="K7" s="711"/>
      <c r="L7" s="711"/>
      <c r="M7" s="711"/>
      <c r="N7" s="711"/>
      <c r="O7" s="711"/>
      <c r="P7" s="711"/>
      <c r="Q7" s="711"/>
      <c r="R7" s="709"/>
      <c r="S7" s="355" t="s">
        <v>279</v>
      </c>
    </row>
    <row r="8" spans="1:19">
      <c r="A8" s="712"/>
      <c r="B8" s="713"/>
      <c r="C8" s="714" t="s">
        <v>280</v>
      </c>
      <c r="D8" s="715"/>
      <c r="E8" s="715"/>
      <c r="F8" s="715"/>
      <c r="G8" s="715"/>
      <c r="H8" s="715"/>
      <c r="I8" s="715"/>
      <c r="J8" s="715"/>
      <c r="K8" s="715"/>
      <c r="L8" s="715"/>
      <c r="M8" s="715"/>
      <c r="N8" s="715"/>
      <c r="O8" s="715"/>
      <c r="P8" s="715"/>
      <c r="Q8" s="715"/>
      <c r="R8" s="715"/>
      <c r="S8" s="356"/>
    </row>
    <row r="9" spans="1:19">
      <c r="A9" s="716" t="s">
        <v>281</v>
      </c>
      <c r="B9" s="717"/>
      <c r="C9" s="717"/>
      <c r="D9" s="717"/>
      <c r="E9" s="717"/>
      <c r="F9" s="717"/>
      <c r="G9" s="717"/>
      <c r="H9" s="717"/>
      <c r="I9" s="717"/>
      <c r="J9" s="717"/>
      <c r="K9" s="717"/>
      <c r="L9" s="717"/>
      <c r="M9" s="717"/>
      <c r="N9" s="717"/>
      <c r="O9" s="717"/>
      <c r="P9" s="717"/>
      <c r="Q9" s="717"/>
      <c r="R9" s="717"/>
      <c r="S9" s="718"/>
    </row>
    <row r="10" spans="1:19">
      <c r="A10" s="734" t="s">
        <v>62</v>
      </c>
      <c r="B10" s="735"/>
      <c r="C10" s="735" t="s">
        <v>278</v>
      </c>
      <c r="D10" s="735"/>
      <c r="E10" s="735"/>
      <c r="F10" s="735"/>
      <c r="G10" s="735"/>
      <c r="H10" s="735"/>
      <c r="I10" s="735"/>
      <c r="J10" s="735"/>
      <c r="K10" s="735"/>
      <c r="L10" s="735"/>
      <c r="M10" s="735"/>
      <c r="N10" s="735"/>
      <c r="O10" s="735"/>
      <c r="P10" s="735"/>
      <c r="Q10" s="735"/>
      <c r="R10" s="357" t="s">
        <v>80</v>
      </c>
      <c r="S10" s="355" t="s">
        <v>282</v>
      </c>
    </row>
    <row r="11" spans="1:19" ht="15" customHeight="1">
      <c r="A11" s="736" t="s">
        <v>255</v>
      </c>
      <c r="B11" s="737"/>
      <c r="C11" s="738" t="s">
        <v>236</v>
      </c>
      <c r="D11" s="739"/>
      <c r="E11" s="739"/>
      <c r="F11" s="739"/>
      <c r="G11" s="739"/>
      <c r="H11" s="739"/>
      <c r="I11" s="739"/>
      <c r="J11" s="739"/>
      <c r="K11" s="739"/>
      <c r="L11" s="739"/>
      <c r="M11" s="739"/>
      <c r="N11" s="739"/>
      <c r="O11" s="739"/>
      <c r="P11" s="739"/>
      <c r="Q11" s="740"/>
      <c r="R11" s="358" t="s">
        <v>67</v>
      </c>
      <c r="S11" s="359"/>
    </row>
    <row r="12" spans="1:19">
      <c r="A12" s="741" t="s">
        <v>283</v>
      </c>
      <c r="B12" s="742"/>
      <c r="C12" s="742"/>
      <c r="D12" s="742"/>
      <c r="E12" s="742"/>
      <c r="F12" s="742"/>
      <c r="G12" s="742"/>
      <c r="H12" s="742"/>
      <c r="I12" s="742"/>
      <c r="J12" s="742"/>
      <c r="K12" s="742"/>
      <c r="L12" s="742"/>
      <c r="M12" s="742"/>
      <c r="N12" s="742"/>
      <c r="O12" s="742"/>
      <c r="P12" s="742"/>
      <c r="Q12" s="742"/>
      <c r="R12" s="742"/>
      <c r="S12" s="743"/>
    </row>
    <row r="13" spans="1:19">
      <c r="A13" s="708" t="s">
        <v>284</v>
      </c>
      <c r="B13" s="711"/>
      <c r="C13" s="711"/>
      <c r="D13" s="711"/>
      <c r="E13" s="711"/>
      <c r="F13" s="711"/>
      <c r="G13" s="711"/>
      <c r="H13" s="711"/>
      <c r="I13" s="711"/>
      <c r="J13" s="711"/>
      <c r="K13" s="710" t="s">
        <v>285</v>
      </c>
      <c r="L13" s="709"/>
      <c r="M13" s="735" t="s">
        <v>286</v>
      </c>
      <c r="N13" s="735"/>
      <c r="O13" s="735"/>
      <c r="P13" s="735" t="s">
        <v>287</v>
      </c>
      <c r="Q13" s="735"/>
      <c r="R13" s="735"/>
      <c r="S13" s="355" t="s">
        <v>288</v>
      </c>
    </row>
    <row r="14" spans="1:19">
      <c r="A14" s="744" t="s">
        <v>289</v>
      </c>
      <c r="B14" s="745"/>
      <c r="C14" s="745"/>
      <c r="D14" s="745"/>
      <c r="E14" s="745"/>
      <c r="F14" s="745"/>
      <c r="G14" s="745"/>
      <c r="H14" s="745"/>
      <c r="I14" s="745"/>
      <c r="J14" s="755"/>
      <c r="K14" s="746" t="s">
        <v>290</v>
      </c>
      <c r="L14" s="747"/>
      <c r="M14" s="748">
        <f>S37</f>
        <v>23364</v>
      </c>
      <c r="N14" s="748"/>
      <c r="O14" s="748"/>
      <c r="P14" s="756">
        <v>6.2086115391203736</v>
      </c>
      <c r="Q14" s="756"/>
      <c r="R14" s="756"/>
      <c r="S14" s="360">
        <f>M14*P14%</f>
        <v>1450.5800000000841</v>
      </c>
    </row>
    <row r="15" spans="1:19" ht="43.15" customHeight="1">
      <c r="A15" s="757" t="s">
        <v>314</v>
      </c>
      <c r="B15" s="758"/>
      <c r="C15" s="758"/>
      <c r="D15" s="758"/>
      <c r="E15" s="758"/>
      <c r="F15" s="758"/>
      <c r="G15" s="758"/>
      <c r="H15" s="758"/>
      <c r="I15" s="758"/>
      <c r="J15" s="758"/>
      <c r="K15" s="746" t="s">
        <v>315</v>
      </c>
      <c r="L15" s="747"/>
      <c r="M15" s="748">
        <v>24994</v>
      </c>
      <c r="N15" s="748"/>
      <c r="O15" s="748"/>
      <c r="P15" s="749">
        <v>0.1</v>
      </c>
      <c r="Q15" s="749"/>
      <c r="R15" s="749"/>
      <c r="S15" s="360">
        <f>M15*P15</f>
        <v>2499.4</v>
      </c>
    </row>
    <row r="16" spans="1:19" ht="15.75" thickBot="1">
      <c r="A16" s="744"/>
      <c r="B16" s="745"/>
      <c r="C16" s="745"/>
      <c r="D16" s="745"/>
      <c r="E16" s="745"/>
      <c r="F16" s="745"/>
      <c r="G16" s="745"/>
      <c r="H16" s="745"/>
      <c r="I16" s="745"/>
      <c r="J16" s="745"/>
      <c r="K16" s="746"/>
      <c r="L16" s="747"/>
      <c r="M16" s="748"/>
      <c r="N16" s="748"/>
      <c r="O16" s="748"/>
      <c r="P16" s="749"/>
      <c r="Q16" s="749"/>
      <c r="R16" s="749"/>
      <c r="S16" s="360"/>
    </row>
    <row r="17" spans="1:19" ht="15.75" thickBot="1">
      <c r="A17" s="750" t="s">
        <v>291</v>
      </c>
      <c r="B17" s="751"/>
      <c r="C17" s="751"/>
      <c r="D17" s="751"/>
      <c r="E17" s="751"/>
      <c r="F17" s="751"/>
      <c r="G17" s="751"/>
      <c r="H17" s="751"/>
      <c r="I17" s="751"/>
      <c r="J17" s="751"/>
      <c r="K17" s="751"/>
      <c r="L17" s="751"/>
      <c r="M17" s="751"/>
      <c r="N17" s="751"/>
      <c r="O17" s="751"/>
      <c r="P17" s="751"/>
      <c r="Q17" s="751"/>
      <c r="R17" s="751"/>
      <c r="S17" s="361">
        <f>SUM(S14:S16)</f>
        <v>3949.9800000000841</v>
      </c>
    </row>
    <row r="18" spans="1:19">
      <c r="A18" s="752" t="s">
        <v>292</v>
      </c>
      <c r="B18" s="753"/>
      <c r="C18" s="753"/>
      <c r="D18" s="753"/>
      <c r="E18" s="753"/>
      <c r="F18" s="753"/>
      <c r="G18" s="753"/>
      <c r="H18" s="753"/>
      <c r="I18" s="753"/>
      <c r="J18" s="753"/>
      <c r="K18" s="753"/>
      <c r="L18" s="753"/>
      <c r="M18" s="753"/>
      <c r="N18" s="753"/>
      <c r="O18" s="753"/>
      <c r="P18" s="753"/>
      <c r="Q18" s="753"/>
      <c r="R18" s="753"/>
      <c r="S18" s="754"/>
    </row>
    <row r="19" spans="1:19">
      <c r="A19" s="708" t="s">
        <v>284</v>
      </c>
      <c r="B19" s="711"/>
      <c r="C19" s="711"/>
      <c r="D19" s="711"/>
      <c r="E19" s="711"/>
      <c r="F19" s="711"/>
      <c r="G19" s="711"/>
      <c r="H19" s="711"/>
      <c r="I19" s="711"/>
      <c r="J19" s="711"/>
      <c r="K19" s="710" t="s">
        <v>285</v>
      </c>
      <c r="L19" s="709"/>
      <c r="M19" s="735" t="s">
        <v>293</v>
      </c>
      <c r="N19" s="735"/>
      <c r="O19" s="735"/>
      <c r="P19" s="735" t="s">
        <v>294</v>
      </c>
      <c r="Q19" s="735"/>
      <c r="R19" s="735"/>
      <c r="S19" s="355" t="s">
        <v>288</v>
      </c>
    </row>
    <row r="20" spans="1:19" ht="29.25" customHeight="1">
      <c r="A20" s="759" t="s">
        <v>331</v>
      </c>
      <c r="B20" s="759"/>
      <c r="C20" s="759"/>
      <c r="D20" s="759"/>
      <c r="E20" s="759"/>
      <c r="F20" s="759"/>
      <c r="G20" s="759"/>
      <c r="H20" s="759"/>
      <c r="I20" s="759"/>
      <c r="J20" s="759"/>
      <c r="K20" s="746" t="s">
        <v>80</v>
      </c>
      <c r="L20" s="747"/>
      <c r="M20" s="766">
        <v>4</v>
      </c>
      <c r="N20" s="767"/>
      <c r="O20" s="768"/>
      <c r="P20" s="763">
        <v>182</v>
      </c>
      <c r="Q20" s="763"/>
      <c r="R20" s="763"/>
      <c r="S20" s="360">
        <f t="shared" ref="S20:S21" si="0">P20*M20</f>
        <v>728</v>
      </c>
    </row>
    <row r="21" spans="1:19" ht="29.25" customHeight="1">
      <c r="A21" s="759" t="s">
        <v>332</v>
      </c>
      <c r="B21" s="759"/>
      <c r="C21" s="759"/>
      <c r="D21" s="759"/>
      <c r="E21" s="759"/>
      <c r="F21" s="759"/>
      <c r="G21" s="759"/>
      <c r="H21" s="759"/>
      <c r="I21" s="759"/>
      <c r="J21" s="759"/>
      <c r="K21" s="746" t="s">
        <v>80</v>
      </c>
      <c r="L21" s="747"/>
      <c r="M21" s="760">
        <v>0.17</v>
      </c>
      <c r="N21" s="761"/>
      <c r="O21" s="762"/>
      <c r="P21" s="763">
        <v>320600</v>
      </c>
      <c r="Q21" s="763"/>
      <c r="R21" s="763"/>
      <c r="S21" s="360">
        <f t="shared" si="0"/>
        <v>54502.000000000007</v>
      </c>
    </row>
    <row r="22" spans="1:19">
      <c r="A22" s="759"/>
      <c r="B22" s="759"/>
      <c r="C22" s="759"/>
      <c r="D22" s="759"/>
      <c r="E22" s="759"/>
      <c r="F22" s="759"/>
      <c r="G22" s="759"/>
      <c r="H22" s="759"/>
      <c r="I22" s="759"/>
      <c r="J22" s="759"/>
      <c r="K22" s="764"/>
      <c r="L22" s="764"/>
      <c r="M22" s="765"/>
      <c r="N22" s="765"/>
      <c r="O22" s="765"/>
      <c r="P22" s="763"/>
      <c r="Q22" s="763"/>
      <c r="R22" s="763"/>
      <c r="S22" s="360">
        <f>P22*M22</f>
        <v>0</v>
      </c>
    </row>
    <row r="23" spans="1:19">
      <c r="A23" s="759"/>
      <c r="B23" s="759"/>
      <c r="C23" s="759"/>
      <c r="D23" s="759"/>
      <c r="E23" s="759"/>
      <c r="F23" s="759"/>
      <c r="G23" s="759"/>
      <c r="H23" s="759"/>
      <c r="I23" s="759"/>
      <c r="J23" s="759"/>
      <c r="K23" s="746"/>
      <c r="L23" s="747"/>
      <c r="M23" s="775"/>
      <c r="N23" s="776"/>
      <c r="O23" s="777"/>
      <c r="P23" s="763"/>
      <c r="Q23" s="763"/>
      <c r="R23" s="763"/>
      <c r="S23" s="360">
        <f>P23*M23</f>
        <v>0</v>
      </c>
    </row>
    <row r="24" spans="1:19">
      <c r="A24" s="769"/>
      <c r="B24" s="769"/>
      <c r="C24" s="769"/>
      <c r="D24" s="769"/>
      <c r="E24" s="769"/>
      <c r="F24" s="769"/>
      <c r="G24" s="769"/>
      <c r="H24" s="769"/>
      <c r="I24" s="769"/>
      <c r="J24" s="769"/>
      <c r="K24" s="764"/>
      <c r="L24" s="764"/>
      <c r="M24" s="778"/>
      <c r="N24" s="778"/>
      <c r="O24" s="778"/>
      <c r="P24" s="763"/>
      <c r="Q24" s="763"/>
      <c r="R24" s="763"/>
      <c r="S24" s="360"/>
    </row>
    <row r="25" spans="1:19">
      <c r="A25" s="769"/>
      <c r="B25" s="769"/>
      <c r="C25" s="769"/>
      <c r="D25" s="769"/>
      <c r="E25" s="769"/>
      <c r="F25" s="769"/>
      <c r="G25" s="769"/>
      <c r="H25" s="769"/>
      <c r="I25" s="769"/>
      <c r="J25" s="769"/>
      <c r="K25" s="764"/>
      <c r="L25" s="764"/>
      <c r="M25" s="765"/>
      <c r="N25" s="765"/>
      <c r="O25" s="765"/>
      <c r="P25" s="763"/>
      <c r="Q25" s="763"/>
      <c r="R25" s="763"/>
      <c r="S25" s="360"/>
    </row>
    <row r="26" spans="1:19">
      <c r="A26" s="770" t="s">
        <v>296</v>
      </c>
      <c r="B26" s="771"/>
      <c r="C26" s="771"/>
      <c r="D26" s="771"/>
      <c r="E26" s="771"/>
      <c r="F26" s="771"/>
      <c r="G26" s="771"/>
      <c r="H26" s="771"/>
      <c r="I26" s="771"/>
      <c r="J26" s="771"/>
      <c r="K26" s="771"/>
      <c r="L26" s="771"/>
      <c r="M26" s="771"/>
      <c r="N26" s="771"/>
      <c r="O26" s="771"/>
      <c r="P26" s="771"/>
      <c r="Q26" s="771"/>
      <c r="R26" s="771"/>
      <c r="S26" s="360">
        <f>SUM(S20:S25)</f>
        <v>55230.000000000007</v>
      </c>
    </row>
    <row r="27" spans="1:19">
      <c r="A27" s="772" t="s">
        <v>297</v>
      </c>
      <c r="B27" s="773"/>
      <c r="C27" s="773"/>
      <c r="D27" s="773"/>
      <c r="E27" s="773"/>
      <c r="F27" s="773"/>
      <c r="G27" s="773"/>
      <c r="H27" s="773"/>
      <c r="I27" s="773"/>
      <c r="J27" s="773"/>
      <c r="K27" s="773"/>
      <c r="L27" s="773"/>
      <c r="M27" s="773"/>
      <c r="N27" s="773"/>
      <c r="O27" s="773"/>
      <c r="P27" s="773"/>
      <c r="Q27" s="773"/>
      <c r="R27" s="773"/>
      <c r="S27" s="774"/>
    </row>
    <row r="28" spans="1:19">
      <c r="A28" s="734" t="s">
        <v>298</v>
      </c>
      <c r="B28" s="735"/>
      <c r="C28" s="735"/>
      <c r="D28" s="735"/>
      <c r="E28" s="735"/>
      <c r="F28" s="735"/>
      <c r="G28" s="735" t="s">
        <v>299</v>
      </c>
      <c r="H28" s="735"/>
      <c r="I28" s="735"/>
      <c r="J28" s="735" t="s">
        <v>300</v>
      </c>
      <c r="K28" s="735"/>
      <c r="L28" s="735"/>
      <c r="M28" s="735" t="s">
        <v>301</v>
      </c>
      <c r="N28" s="735"/>
      <c r="O28" s="735"/>
      <c r="P28" s="735" t="s">
        <v>286</v>
      </c>
      <c r="Q28" s="735"/>
      <c r="R28" s="735"/>
      <c r="S28" s="355" t="s">
        <v>288</v>
      </c>
    </row>
    <row r="29" spans="1:19">
      <c r="A29" s="779"/>
      <c r="B29" s="780"/>
      <c r="C29" s="780"/>
      <c r="D29" s="780"/>
      <c r="E29" s="780"/>
      <c r="F29" s="780"/>
      <c r="G29" s="781"/>
      <c r="H29" s="781"/>
      <c r="I29" s="781"/>
      <c r="J29" s="781"/>
      <c r="K29" s="781"/>
      <c r="L29" s="781"/>
      <c r="M29" s="782"/>
      <c r="N29" s="782"/>
      <c r="O29" s="782"/>
      <c r="P29" s="748"/>
      <c r="Q29" s="748"/>
      <c r="R29" s="748"/>
      <c r="S29" s="360"/>
    </row>
    <row r="30" spans="1:19">
      <c r="A30" s="783"/>
      <c r="B30" s="784"/>
      <c r="C30" s="784"/>
      <c r="D30" s="784"/>
      <c r="E30" s="784"/>
      <c r="F30" s="785"/>
      <c r="G30" s="781"/>
      <c r="H30" s="781"/>
      <c r="I30" s="781"/>
      <c r="J30" s="781"/>
      <c r="K30" s="781"/>
      <c r="L30" s="781"/>
      <c r="M30" s="782"/>
      <c r="N30" s="782"/>
      <c r="O30" s="782"/>
      <c r="P30" s="748"/>
      <c r="Q30" s="748"/>
      <c r="R30" s="748"/>
      <c r="S30" s="360"/>
    </row>
    <row r="31" spans="1:19" ht="15.75" thickBot="1">
      <c r="A31" s="779"/>
      <c r="B31" s="780"/>
      <c r="C31" s="780"/>
      <c r="D31" s="780"/>
      <c r="E31" s="780"/>
      <c r="F31" s="780"/>
      <c r="G31" s="781"/>
      <c r="H31" s="781"/>
      <c r="I31" s="781"/>
      <c r="J31" s="781"/>
      <c r="K31" s="781"/>
      <c r="L31" s="781"/>
      <c r="M31" s="782"/>
      <c r="N31" s="782"/>
      <c r="O31" s="782"/>
      <c r="P31" s="748"/>
      <c r="Q31" s="748"/>
      <c r="R31" s="748"/>
      <c r="S31" s="360"/>
    </row>
    <row r="32" spans="1:19" ht="15.75" thickBot="1">
      <c r="A32" s="750" t="s">
        <v>302</v>
      </c>
      <c r="B32" s="751"/>
      <c r="C32" s="751"/>
      <c r="D32" s="751"/>
      <c r="E32" s="751"/>
      <c r="F32" s="751"/>
      <c r="G32" s="751"/>
      <c r="H32" s="751"/>
      <c r="I32" s="751"/>
      <c r="J32" s="751"/>
      <c r="K32" s="751"/>
      <c r="L32" s="751"/>
      <c r="M32" s="751"/>
      <c r="N32" s="751"/>
      <c r="O32" s="751"/>
      <c r="P32" s="751"/>
      <c r="Q32" s="751"/>
      <c r="R32" s="751"/>
      <c r="S32" s="362">
        <f>SUM(S29:S31)</f>
        <v>0</v>
      </c>
    </row>
    <row r="33" spans="1:22">
      <c r="A33" s="752" t="s">
        <v>303</v>
      </c>
      <c r="B33" s="753"/>
      <c r="C33" s="753"/>
      <c r="D33" s="753"/>
      <c r="E33" s="753"/>
      <c r="F33" s="753"/>
      <c r="G33" s="753"/>
      <c r="H33" s="753"/>
      <c r="I33" s="753"/>
      <c r="J33" s="753"/>
      <c r="K33" s="753"/>
      <c r="L33" s="753"/>
      <c r="M33" s="753"/>
      <c r="N33" s="753"/>
      <c r="O33" s="753"/>
      <c r="P33" s="753"/>
      <c r="Q33" s="753"/>
      <c r="R33" s="753"/>
      <c r="S33" s="754"/>
    </row>
    <row r="34" spans="1:22">
      <c r="A34" s="734" t="s">
        <v>304</v>
      </c>
      <c r="B34" s="735"/>
      <c r="C34" s="735"/>
      <c r="D34" s="735"/>
      <c r="E34" s="735"/>
      <c r="F34" s="735"/>
      <c r="G34" s="357" t="s">
        <v>305</v>
      </c>
      <c r="H34" s="735" t="s">
        <v>306</v>
      </c>
      <c r="I34" s="735"/>
      <c r="J34" s="735"/>
      <c r="K34" s="735" t="s">
        <v>307</v>
      </c>
      <c r="L34" s="735"/>
      <c r="M34" s="735" t="s">
        <v>308</v>
      </c>
      <c r="N34" s="735"/>
      <c r="O34" s="735"/>
      <c r="P34" s="735"/>
      <c r="Q34" s="735" t="s">
        <v>309</v>
      </c>
      <c r="R34" s="735"/>
      <c r="S34" s="363" t="s">
        <v>288</v>
      </c>
    </row>
    <row r="35" spans="1:22" ht="15" customHeight="1">
      <c r="A35" s="791" t="s">
        <v>317</v>
      </c>
      <c r="B35" s="792"/>
      <c r="C35" s="792"/>
      <c r="D35" s="792"/>
      <c r="E35" s="792"/>
      <c r="F35" s="793"/>
      <c r="G35" s="326">
        <v>1</v>
      </c>
      <c r="H35" s="794"/>
      <c r="I35" s="795"/>
      <c r="J35" s="796"/>
      <c r="K35" s="797"/>
      <c r="L35" s="798"/>
      <c r="M35" s="794">
        <v>11943</v>
      </c>
      <c r="N35" s="795"/>
      <c r="O35" s="795"/>
      <c r="P35" s="796"/>
      <c r="Q35" s="749">
        <v>0.72</v>
      </c>
      <c r="R35" s="749"/>
      <c r="S35" s="360">
        <f>M35*Q35</f>
        <v>8598.9599999999991</v>
      </c>
    </row>
    <row r="36" spans="1:22" ht="15.75" customHeight="1" thickBot="1">
      <c r="A36" s="799" t="s">
        <v>318</v>
      </c>
      <c r="B36" s="800"/>
      <c r="C36" s="800"/>
      <c r="D36" s="800"/>
      <c r="E36" s="800"/>
      <c r="F36" s="801"/>
      <c r="G36" s="326">
        <v>1</v>
      </c>
      <c r="H36" s="802"/>
      <c r="I36" s="803"/>
      <c r="J36" s="804"/>
      <c r="K36" s="805"/>
      <c r="L36" s="806"/>
      <c r="M36" s="802">
        <v>20507</v>
      </c>
      <c r="N36" s="803"/>
      <c r="O36" s="803"/>
      <c r="P36" s="804"/>
      <c r="Q36" s="807">
        <v>0.72</v>
      </c>
      <c r="R36" s="808"/>
      <c r="S36" s="360">
        <f>Q36*M36</f>
        <v>14765.039999999999</v>
      </c>
    </row>
    <row r="37" spans="1:22" ht="15.75" thickBot="1">
      <c r="A37" s="750" t="s">
        <v>312</v>
      </c>
      <c r="B37" s="751"/>
      <c r="C37" s="751"/>
      <c r="D37" s="751"/>
      <c r="E37" s="751"/>
      <c r="F37" s="751"/>
      <c r="G37" s="751"/>
      <c r="H37" s="751"/>
      <c r="I37" s="751"/>
      <c r="J37" s="751"/>
      <c r="K37" s="751"/>
      <c r="L37" s="751"/>
      <c r="M37" s="751"/>
      <c r="N37" s="751"/>
      <c r="O37" s="751"/>
      <c r="P37" s="751"/>
      <c r="Q37" s="751"/>
      <c r="R37" s="751"/>
      <c r="S37" s="361">
        <f>SUM(S35:S36)</f>
        <v>23364</v>
      </c>
    </row>
    <row r="38" spans="1:22" ht="15.75" thickBot="1">
      <c r="A38" s="786"/>
      <c r="B38" s="787"/>
      <c r="C38" s="787"/>
      <c r="D38" s="787"/>
      <c r="E38" s="787"/>
      <c r="F38" s="787"/>
      <c r="G38" s="787"/>
      <c r="H38" s="787"/>
      <c r="I38" s="787"/>
      <c r="J38" s="787"/>
      <c r="K38" s="787"/>
      <c r="L38" s="787"/>
      <c r="M38" s="787"/>
      <c r="N38" s="787"/>
      <c r="O38" s="787"/>
      <c r="P38" s="787"/>
      <c r="Q38" s="787"/>
      <c r="R38" s="787"/>
      <c r="S38" s="788"/>
    </row>
    <row r="39" spans="1:22" ht="16.5" thickTop="1" thickBot="1">
      <c r="A39" s="789" t="s">
        <v>313</v>
      </c>
      <c r="B39" s="790"/>
      <c r="C39" s="790"/>
      <c r="D39" s="790"/>
      <c r="E39" s="790"/>
      <c r="F39" s="790"/>
      <c r="G39" s="790"/>
      <c r="H39" s="790"/>
      <c r="I39" s="790"/>
      <c r="J39" s="790"/>
      <c r="K39" s="790"/>
      <c r="L39" s="790"/>
      <c r="M39" s="790"/>
      <c r="N39" s="790"/>
      <c r="O39" s="790"/>
      <c r="P39" s="790"/>
      <c r="Q39" s="790"/>
      <c r="R39" s="790"/>
      <c r="S39" s="364">
        <f>S17+S26+S37</f>
        <v>82543.980000000098</v>
      </c>
      <c r="U39" s="171"/>
      <c r="V39" s="170"/>
    </row>
  </sheetData>
  <mergeCells count="105">
    <mergeCell ref="A37:R37"/>
    <mergeCell ref="A38:S38"/>
    <mergeCell ref="A39:R39"/>
    <mergeCell ref="A35:F35"/>
    <mergeCell ref="H35:J35"/>
    <mergeCell ref="K35:L35"/>
    <mergeCell ref="M35:P35"/>
    <mergeCell ref="Q35:R35"/>
    <mergeCell ref="A36:F36"/>
    <mergeCell ref="H36:J36"/>
    <mergeCell ref="K36:L36"/>
    <mergeCell ref="M36:P36"/>
    <mergeCell ref="Q36:R36"/>
    <mergeCell ref="A32:R32"/>
    <mergeCell ref="A33:S33"/>
    <mergeCell ref="A34:F34"/>
    <mergeCell ref="H34:J34"/>
    <mergeCell ref="K34:L34"/>
    <mergeCell ref="M34:P34"/>
    <mergeCell ref="Q34:R34"/>
    <mergeCell ref="A30:F30"/>
    <mergeCell ref="G30:I30"/>
    <mergeCell ref="J30:L30"/>
    <mergeCell ref="M30:O30"/>
    <mergeCell ref="P30:R30"/>
    <mergeCell ref="A31:F31"/>
    <mergeCell ref="G31:I31"/>
    <mergeCell ref="J31:L31"/>
    <mergeCell ref="M31:O31"/>
    <mergeCell ref="P31:R31"/>
    <mergeCell ref="A28:F28"/>
    <mergeCell ref="G28:I28"/>
    <mergeCell ref="J28:L28"/>
    <mergeCell ref="M28:O28"/>
    <mergeCell ref="P28:R28"/>
    <mergeCell ref="A29:F29"/>
    <mergeCell ref="G29:I29"/>
    <mergeCell ref="J29:L29"/>
    <mergeCell ref="M29:O29"/>
    <mergeCell ref="P29:R29"/>
    <mergeCell ref="A25:J25"/>
    <mergeCell ref="K25:L25"/>
    <mergeCell ref="M25:O25"/>
    <mergeCell ref="P25:R25"/>
    <mergeCell ref="A26:R26"/>
    <mergeCell ref="A27:S27"/>
    <mergeCell ref="A23:J23"/>
    <mergeCell ref="K23:L23"/>
    <mergeCell ref="M23:O23"/>
    <mergeCell ref="P23:R23"/>
    <mergeCell ref="A24:J24"/>
    <mergeCell ref="K24:L24"/>
    <mergeCell ref="M24:O24"/>
    <mergeCell ref="P24:R24"/>
    <mergeCell ref="A21:J21"/>
    <mergeCell ref="K21:L21"/>
    <mergeCell ref="M21:O21"/>
    <mergeCell ref="P21:R21"/>
    <mergeCell ref="A22:J22"/>
    <mergeCell ref="K22:L22"/>
    <mergeCell ref="M22:O22"/>
    <mergeCell ref="P22:R22"/>
    <mergeCell ref="A19:J19"/>
    <mergeCell ref="K19:L19"/>
    <mergeCell ref="M19:O19"/>
    <mergeCell ref="P19:R19"/>
    <mergeCell ref="A20:J20"/>
    <mergeCell ref="K20:L20"/>
    <mergeCell ref="M20:O20"/>
    <mergeCell ref="P20:R20"/>
    <mergeCell ref="A16:J16"/>
    <mergeCell ref="K16:L16"/>
    <mergeCell ref="M16:O16"/>
    <mergeCell ref="P16:R16"/>
    <mergeCell ref="A17:R17"/>
    <mergeCell ref="A18:S18"/>
    <mergeCell ref="A14:J14"/>
    <mergeCell ref="K14:L14"/>
    <mergeCell ref="M14:O14"/>
    <mergeCell ref="P14:R14"/>
    <mergeCell ref="A15:J15"/>
    <mergeCell ref="K15:L15"/>
    <mergeCell ref="M15:O15"/>
    <mergeCell ref="P15:R15"/>
    <mergeCell ref="A10:B10"/>
    <mergeCell ref="C10:Q10"/>
    <mergeCell ref="A11:B11"/>
    <mergeCell ref="C11:Q11"/>
    <mergeCell ref="A12:S12"/>
    <mergeCell ref="A13:J13"/>
    <mergeCell ref="K13:L13"/>
    <mergeCell ref="M13:O13"/>
    <mergeCell ref="P13:R13"/>
    <mergeCell ref="A6:S6"/>
    <mergeCell ref="A7:B7"/>
    <mergeCell ref="C7:R7"/>
    <mergeCell ref="A8:B8"/>
    <mergeCell ref="C8:R8"/>
    <mergeCell ref="A9:S9"/>
    <mergeCell ref="A1:C3"/>
    <mergeCell ref="D1:R1"/>
    <mergeCell ref="D2:R2"/>
    <mergeCell ref="D3:R3"/>
    <mergeCell ref="A4:S4"/>
    <mergeCell ref="A5:S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
  <sheetViews>
    <sheetView workbookViewId="0">
      <selection activeCell="D9" sqref="D9"/>
    </sheetView>
  </sheetViews>
  <sheetFormatPr baseColWidth="10" defaultColWidth="10.7109375" defaultRowHeight="15"/>
  <cols>
    <col min="1" max="1" width="39" style="153" customWidth="1"/>
    <col min="2" max="3" width="10.7109375" style="153"/>
    <col min="4" max="6" width="15.28515625" style="153" customWidth="1"/>
    <col min="7" max="7" width="17.140625" style="153" customWidth="1"/>
    <col min="8" max="8" width="16.5703125" style="153" customWidth="1"/>
    <col min="9" max="16384" width="10.7109375" style="153"/>
  </cols>
  <sheetData>
    <row r="1" spans="1:8" ht="41.25" customHeight="1">
      <c r="A1" s="172" t="s">
        <v>319</v>
      </c>
      <c r="B1" s="172" t="s">
        <v>66</v>
      </c>
      <c r="C1" s="172" t="s">
        <v>320</v>
      </c>
      <c r="D1" s="173" t="s">
        <v>321</v>
      </c>
      <c r="E1" s="173" t="s">
        <v>322</v>
      </c>
      <c r="F1" s="173" t="s">
        <v>323</v>
      </c>
      <c r="G1" s="172" t="s">
        <v>324</v>
      </c>
    </row>
    <row r="2" spans="1:8" ht="30">
      <c r="A2" s="174" t="s">
        <v>316</v>
      </c>
      <c r="B2" s="175">
        <v>1</v>
      </c>
      <c r="C2" s="175" t="s">
        <v>67</v>
      </c>
      <c r="D2" s="176">
        <v>374800</v>
      </c>
      <c r="E2" s="176">
        <v>297000</v>
      </c>
      <c r="F2" s="176">
        <v>290000</v>
      </c>
      <c r="G2" s="177">
        <f>AVERAGE(D2:F2)</f>
        <v>320600</v>
      </c>
      <c r="H2" s="17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F-046</vt:lpstr>
      <vt:lpstr>F-048</vt:lpstr>
      <vt:lpstr>apu 12,1,1</vt:lpstr>
      <vt:lpstr>apu 12,4,2</vt:lpstr>
      <vt:lpstr>apu 12,6,2</vt:lpstr>
      <vt:lpstr>COTIZACION</vt:lpstr>
      <vt:lpstr>'F-046'!Área_de_impresión</vt:lpstr>
      <vt:lpstr>'F-048'!Área_de_impresión</vt:lpstr>
      <vt:lpstr>'F-046'!Títulos_a_imprimir</vt:lpstr>
      <vt:lpstr>'F-048'!Títulos_a_imprimir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Rojas</dc:creator>
  <cp:lastModifiedBy>hp</cp:lastModifiedBy>
  <cp:lastPrinted>2023-08-24T14:11:52Z</cp:lastPrinted>
  <dcterms:created xsi:type="dcterms:W3CDTF">2023-06-09T16:41:06Z</dcterms:created>
  <dcterms:modified xsi:type="dcterms:W3CDTF">2023-09-17T17:40:05Z</dcterms:modified>
</cp:coreProperties>
</file>