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Calidad Educativa\Eventos en colegios\"/>
    </mc:Choice>
  </mc:AlternateContent>
  <bookViews>
    <workbookView xWindow="-105" yWindow="-105" windowWidth="23250" windowHeight="12570" activeTab="1"/>
  </bookViews>
  <sheets>
    <sheet name="2022" sheetId="1" r:id="rId1"/>
    <sheet name="2023" sheetId="2" r:id="rId2"/>
    <sheet name="2023 (2)" sheetId="3" r:id="rId3"/>
  </sheets>
  <definedNames>
    <definedName name="_xlnm._FilterDatabase" localSheetId="0" hidden="1">'2022'!$A$4:$XEP$12</definedName>
    <definedName name="_xlnm._FilterDatabase" localSheetId="1" hidden="1">'2023'!$A$4:$XER$12</definedName>
    <definedName name="_xlnm._FilterDatabase" localSheetId="2" hidden="1">'2023 (2)'!$A$4:$XER$12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3" l="1"/>
  <c r="D20" i="3"/>
  <c r="D3" i="3"/>
  <c r="H12" i="3" s="1"/>
  <c r="I12" i="3" s="1"/>
  <c r="D20" i="2"/>
  <c r="D3" i="2"/>
  <c r="H5" i="3" l="1"/>
  <c r="I5" i="3" s="1"/>
  <c r="H7" i="3"/>
  <c r="I7" i="3" s="1"/>
  <c r="H9" i="3"/>
  <c r="I9" i="3" s="1"/>
  <c r="H11" i="3"/>
  <c r="I11" i="3" s="1"/>
  <c r="H16" i="3"/>
  <c r="H6" i="3"/>
  <c r="I6" i="3" s="1"/>
  <c r="H8" i="3"/>
  <c r="I8" i="3" s="1"/>
  <c r="H10" i="3"/>
  <c r="I10" i="3" s="1"/>
  <c r="I3" i="3" l="1"/>
  <c r="I13" i="3"/>
  <c r="H16" i="2"/>
  <c r="H6" i="2" l="1"/>
  <c r="I6" i="2" s="1"/>
  <c r="H10" i="2"/>
  <c r="I10" i="2" s="1"/>
  <c r="H7" i="2"/>
  <c r="I7" i="2" s="1"/>
  <c r="H11" i="2"/>
  <c r="I11" i="2" s="1"/>
  <c r="H8" i="2"/>
  <c r="I8" i="2" s="1"/>
  <c r="H12" i="2"/>
  <c r="I12" i="2" s="1"/>
  <c r="H9" i="2"/>
  <c r="I9" i="2" s="1"/>
  <c r="H5" i="2"/>
  <c r="I5" i="2" s="1"/>
  <c r="I3" i="2" l="1"/>
  <c r="I13" i="2"/>
</calcChain>
</file>

<file path=xl/sharedStrings.xml><?xml version="1.0" encoding="utf-8"?>
<sst xmlns="http://schemas.openxmlformats.org/spreadsheetml/2006/main" count="192" uniqueCount="114">
  <si>
    <t>RUBRO PRESUPUESTAL</t>
  </si>
  <si>
    <t>CDP</t>
  </si>
  <si>
    <t>RP</t>
  </si>
  <si>
    <t>OBJETO</t>
  </si>
  <si>
    <t>VALOR</t>
  </si>
  <si>
    <t>IDENTIFICACION</t>
  </si>
  <si>
    <t>INST.EDUCATIVO GIMNASIO GRAN COLOMBIANO</t>
  </si>
  <si>
    <t>900075948-3</t>
  </si>
  <si>
    <t>INSTITUTO EDUCATIVO RURAL DEL SUR</t>
  </si>
  <si>
    <t>820004403-8</t>
  </si>
  <si>
    <t>INS EDUCATIVO LIBERTADOR SIMON BOLIVAR</t>
  </si>
  <si>
    <t>820004402-0</t>
  </si>
  <si>
    <t>INSTITUTO EDUCATIVO JULIUS SIEBER</t>
  </si>
  <si>
    <t>820001994-5</t>
  </si>
  <si>
    <t>ESCUELA NORMAL LEONOR ALVAREZ PINZON</t>
  </si>
  <si>
    <t>800067231-5</t>
  </si>
  <si>
    <t>INSTITUTO EDUCATIVO SILVINO RODRIGUEZ</t>
  </si>
  <si>
    <t>891800493-3</t>
  </si>
  <si>
    <t>239062201020301</t>
  </si>
  <si>
    <t>20223216</t>
  </si>
  <si>
    <t>20224044</t>
  </si>
  <si>
    <t>Transferencia de recursos a la Institución Educativa Gimnasio Gran Colombiano, para el desarrollo del IV Festival Municipal Estudiantil de la canción en Ingles, dentro del programa de evaluación y promoción de la calidad educativa.  Estrategia 5.1.1.3  Ebi 2020150010042, indicador P_05.112</t>
  </si>
  <si>
    <t>23906220102070203</t>
  </si>
  <si>
    <t>20221758</t>
  </si>
  <si>
    <t>20222160</t>
  </si>
  <si>
    <t>Transferencia de recursos a la I.E Libertador Simón Bolívar, para el desarrollo del programa "II Encuentro Internacional de prácticas pedagógicas y culturales:  saberes identitarios y transformación social Tunja, cuna y pilar de la Educación.  Estrategia a 5.1.1.3  Ebi 2020150010046, indicador P_05_114</t>
  </si>
  <si>
    <t>20221849</t>
  </si>
  <si>
    <t>20222310</t>
  </si>
  <si>
    <t>Transferencia de recursos a la I.E Escuela Superior Leonor Alvarez Pinzon: Plan Municipal de Lectura y Escritura, en el marco de la calidad educativa del Municipio de Tunja. Estrategia 5.1.1.3. Indicador P_05.117. Ebi 2020150010042</t>
  </si>
  <si>
    <t>20221929</t>
  </si>
  <si>
    <t>20222425</t>
  </si>
  <si>
    <t>Transferencia de recursos a la Institución Educativa  Silvino Rodríguez, para el desarrollo del "Foro Educativo Municipal 2022:  Tunja, Ciudad del Aprendizaje".  EBI 2020150010042.  indicador P_05.117</t>
  </si>
  <si>
    <t>20222242</t>
  </si>
  <si>
    <t>20222717</t>
  </si>
  <si>
    <t>Transferencia de recursos a la Institucion Educativa Oficial Libertador Simon Bolivar para el desarrollo de la estrategia de Calidad Educativa para el fortalecimiento de liderazgo de estudiantes y docentes - Equidad e inclusion social en la escuela. Estrategia 5.1.1.3. Indicador P_05.117. Ebi 2022150010042</t>
  </si>
  <si>
    <t>20222830</t>
  </si>
  <si>
    <t>20223352</t>
  </si>
  <si>
    <t>Transferencia de recursos a la I.E. Libertador Simon Bolivar, para el proyecto de relatos breves "Venga pa´ca, sumerce, y le echo un cuento: El microrrelato como unidad didactica y medio de acercamiento a la lectura y escritura" Version 2022, en el marco de la calidad educativa del Municipio de Tunja. Estrategia 5.1.1.3. Indicador P_05.117. Ebi 2020150010042</t>
  </si>
  <si>
    <t>20222977</t>
  </si>
  <si>
    <t>20223711</t>
  </si>
  <si>
    <t>Transferencia de recursos a la I.E Julius Sieber, para el proyecto "experiencias investigativas y significativas en las instituciones educativas" en el marco de la calidad educativa del Municipio de Tunja. Estrategia 5.1.1.3 Ebi 2020150010042, indicador P_05.117</t>
  </si>
  <si>
    <t>20223155</t>
  </si>
  <si>
    <t>20223910</t>
  </si>
  <si>
    <t>Transferencia de recursos a la Institución Educativa Rural del sur, para el Foro Educativo Estudiantil 2022 "Construyendo memoria de Paz:  por los senderos de la Memoria Histórica", como estrategia para la cátedra de la paz en el marco de la calidad educativa del Municipio de Tunja.  Estrategia 5.1.1.3 Ebi 20201500010042 Indicador P_05.117</t>
  </si>
  <si>
    <t>TRANSFERENCIAS A LOS FONDOS DE SERVICIOS EDUCATIVO</t>
  </si>
  <si>
    <t>VIGENCIA 2022</t>
  </si>
  <si>
    <t>FSE BENEFICIARIO</t>
  </si>
  <si>
    <t xml:space="preserve">Nº RESOLUCION </t>
  </si>
  <si>
    <t xml:space="preserve">FECHA DE LA RESOLUCION </t>
  </si>
  <si>
    <t>0382</t>
  </si>
  <si>
    <t>0505</t>
  </si>
  <si>
    <t>0537</t>
  </si>
  <si>
    <t>0575</t>
  </si>
  <si>
    <t>0620</t>
  </si>
  <si>
    <t>0690</t>
  </si>
  <si>
    <t>0705</t>
  </si>
  <si>
    <t>0645</t>
  </si>
  <si>
    <t>INSTITUCIÓN EDUCATIVA SILVINO RODRIGUEZ</t>
  </si>
  <si>
    <t>INSTITUCIÓN EDUCATIVA LIBERTADOR SIMON BOLIVAR</t>
  </si>
  <si>
    <t>INSTITUCIÓN EDUCATIVA JULIUS SIEBER</t>
  </si>
  <si>
    <t>INSTITUCIÓN EDUCATIVA RURAL DEL SUR</t>
  </si>
  <si>
    <t>INSTITUCIÓN EDUCATIVA GIMNASIO GRAN COLOMBIANO</t>
  </si>
  <si>
    <t>FECHA</t>
  </si>
  <si>
    <t>Mg. Pedro Pablo Bautista Raba
3223916030</t>
  </si>
  <si>
    <t>Juan Carlos Gonzalez Galindo  
3142416245</t>
  </si>
  <si>
    <t>Floriberto Sanchez Salazar
3106985276</t>
  </si>
  <si>
    <t>Segundo Constantino Parada Bautista
3123265911</t>
  </si>
  <si>
    <t>Omar Sandoval Fonseca
3134204711</t>
  </si>
  <si>
    <t>Contacto</t>
  </si>
  <si>
    <t>Plan Municipal de Lectura y Escritura, en el marco de la calidad educativa del Municipio de Tunja.</t>
  </si>
  <si>
    <t>IV Festival Municipal Estudiantil de la canción en Ingles, dentro del programa de evaluación y promoción de la calidad educativa.</t>
  </si>
  <si>
    <t>Experiencias investigativas y significativas en las instituciones educativas en el marco de la calidad educativa del Municipio de Tunja.</t>
  </si>
  <si>
    <t>Proyecto de relatos breves "Venga pa´ca, sumerce, y le echo un cuento: El microrrelato como unidad didactica y medio de acercamiento a la lectura y escritura" Version 2023, en el marco de la calidad educativa del Municipio de Tunja.</t>
  </si>
  <si>
    <t>Foro Posconflicto 2023 Educar para la Justicia, como estrategia para la cátedra de la paz en el marco de la calidad educativa del Municipio de Tunja.</t>
  </si>
  <si>
    <t>Incorporación de TIC en los planes de bilingüismo de las instituciones educativas oficiales de la ciudad de Tunja</t>
  </si>
  <si>
    <t>"III Encuentro Internacional de prácticas pedagógicas y culturales". Retos de la escuela frente a los Objetivos de Desarrollo Sostenible</t>
  </si>
  <si>
    <t>"Foro Educativo Municipal 2023: Tunja, Ciudad del Aprendizaje". (Temática central pendiente por definir de parte del MEN</t>
  </si>
  <si>
    <t>Janeth Patricia González Martinez
3102095172</t>
  </si>
  <si>
    <t>ESTRATEGIA DE CALIDAD</t>
  </si>
  <si>
    <t>PROPUESTA DE FORMACIÓN DOCENTE</t>
  </si>
  <si>
    <t>OPERADOR</t>
  </si>
  <si>
    <t>Por definir en convocatoria</t>
  </si>
  <si>
    <t>INDICADOR</t>
  </si>
  <si>
    <t xml:space="preserve">Capacitacion a los docentes de las IEO en el uso de tecnologias  para la educacion </t>
  </si>
  <si>
    <t>Capacitación de docentes y funcionarios de la Secretaría de Educación Territorial en el uso del LMS MOODLE para la creación de aulas virtuales en la plataforma SIEDU Tunja</t>
  </si>
  <si>
    <t>META</t>
  </si>
  <si>
    <t>Estrategia de actualización a docentes y agentes educativos de educacion inicial</t>
  </si>
  <si>
    <t>Establecimientos educativos con estrategias para el desarrollo lingüístico y uso de materiales en el aula para mejorar el manejo del inlés como lengua extranjera</t>
  </si>
  <si>
    <t>32 docentes
5 funcionarios</t>
  </si>
  <si>
    <t>150 docentes y agentes educativos</t>
  </si>
  <si>
    <t>12 planes / 1 por IEO</t>
  </si>
  <si>
    <t>Ejecución de las actividades del Plan de Formación de docentes de las instituciones educativas oficiales de la ciudad de Tunja</t>
  </si>
  <si>
    <t>100 docentes</t>
  </si>
  <si>
    <t>Cualificación de docentes de Instituciones Educativas Oficiales en estrategias pedagógicas y didácticas, salud mental y manejo de conflictos, y uso de TIC en el aula</t>
  </si>
  <si>
    <t>Asistencia técnica a Instituciones educativas oficiales en el fortalecimiento de procesos pedagógicos y metodológicos, el desarrollo lingüístico y el uso de materiales en el aula para mejorar el manejo del inlés como lengua extranjera</t>
  </si>
  <si>
    <t>VIGENCIA 2023</t>
  </si>
  <si>
    <t>PROPUESTA DE FORMACIÓN DE DOCENTES</t>
  </si>
  <si>
    <t>PLAN MUNICIPAL DE LECTURA Y ESCRITURA</t>
  </si>
  <si>
    <t>FESTIVAL MUNICIPAL ESTUDIANTIL DE LA CANCIÓN EN INGLÉS</t>
  </si>
  <si>
    <t>EXPERIENCIAS INVESTIGATIVAS Y SIGNIFICATIVAS</t>
  </si>
  <si>
    <t>INCORPORACIÓN DE TIC PARA EL BILINGÜISMO</t>
  </si>
  <si>
    <t>ENCUENTRO INTENACIONAL DE PRÁCTICAS PEDAGÓGICAS</t>
  </si>
  <si>
    <t>VEGA PA'CA SUMERCÉ Y LE ECHO UN CUENTO</t>
  </si>
  <si>
    <t>FORO POSCONFLICTO 2023</t>
  </si>
  <si>
    <t>FORO EDUCATIVO MUNICIPAL</t>
  </si>
  <si>
    <t>ASIGNADO</t>
  </si>
  <si>
    <t>CAPACITACIÓN EN LMS MOODLE</t>
  </si>
  <si>
    <t>CUALIFIACIÓN DE DOCENTES - PLAN TERRITORIAL DE FORMACIÓN DE DOCENTES</t>
  </si>
  <si>
    <t>ASISTENCIA TÉCNICA EN BILINGÜISMO A 12 IEO</t>
  </si>
  <si>
    <t>Pedro Pablo Bautista Raba
3223916030</t>
  </si>
  <si>
    <t>Ejecución de las actividades del Plan de Formación de docentes de las IEO</t>
  </si>
  <si>
    <t>TOTAL FORMACIÓN DE DOCENTES</t>
  </si>
  <si>
    <t>TOTAL ESTRATEGIAS DE CALIDAD</t>
  </si>
  <si>
    <t xml:space="preserve">TOTAL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</si>
</sst>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43" formatCode="_-* #,##0.00_-;\-* #,##0.00_-;_-* &quot;-&quot;??_-;_-@_-"/>
  </numFmts>
  <fonts count="10" x14ac:knownFonts="1">
    <font>
      <sz val="11"/>
      <color theme="1"/>
      <name val="Calibri"/>
      <family val="2"/>
      <scheme val="minor"/>
    </font>
    <font>
      <sz val="11"/>
      <color theme="1"/>
      <name val="Calibri"/>
      <family val="2"/>
      <scheme val="minor"/>
    </font>
    <font>
      <b/>
      <sz val="10"/>
      <name val="Arial"/>
      <family val="2"/>
    </font>
    <font>
      <sz val="10"/>
      <name val="Arial"/>
      <family val="2"/>
    </font>
    <font>
      <b/>
      <sz val="11"/>
      <color rgb="FFFF0000"/>
      <name val="Calibri"/>
      <family val="2"/>
      <scheme val="minor"/>
    </font>
    <font>
      <b/>
      <sz val="14"/>
      <color theme="1"/>
      <name val="Calibri"/>
      <family val="2"/>
      <scheme val="minor"/>
    </font>
    <font>
      <sz val="12"/>
      <color theme="1"/>
      <name val="Calibri"/>
      <family val="2"/>
      <scheme val="minor"/>
    </font>
    <font>
      <b/>
      <sz val="14"/>
      <name val="Arial"/>
      <family val="2"/>
    </font>
    <font>
      <sz val="14"/>
      <color theme="1"/>
      <name val="Calibri"/>
      <family val="2"/>
      <scheme val="minor"/>
    </font>
    <font>
      <b/>
      <sz val="14"/>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s>
  <cellStyleXfs count="4">
    <xf numFmtId="0" fontId="0" fillId="0" borderId="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2" fillId="0" borderId="0" xfId="0" applyFont="1" applyAlignment="1">
      <alignment horizontal="center" vertical="center" wrapText="1"/>
    </xf>
    <xf numFmtId="43" fontId="0" fillId="0" borderId="0" xfId="1" applyFont="1"/>
    <xf numFmtId="0" fontId="0" fillId="0" borderId="0" xfId="0" applyAlignment="1">
      <alignment horizontal="center"/>
    </xf>
    <xf numFmtId="0" fontId="4" fillId="0" borderId="0" xfId="0" applyFont="1"/>
    <xf numFmtId="0" fontId="0" fillId="0" borderId="0" xfId="0"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xf>
    <xf numFmtId="49" fontId="0" fillId="0" borderId="0" xfId="0" applyNumberFormat="1" applyAlignment="1">
      <alignment horizontal="center"/>
    </xf>
    <xf numFmtId="0" fontId="4" fillId="0" borderId="0" xfId="0" applyFont="1" applyAlignment="1">
      <alignment horizontal="center"/>
    </xf>
    <xf numFmtId="0" fontId="0" fillId="0" borderId="1" xfId="0" applyBorder="1" applyAlignment="1">
      <alignment horizontal="center" vertical="center"/>
    </xf>
    <xf numFmtId="43" fontId="4" fillId="0" borderId="0" xfId="1" applyFont="1"/>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3" fontId="2" fillId="2" borderId="1" xfId="1" applyFont="1" applyFill="1" applyBorder="1" applyAlignment="1">
      <alignment horizontal="center" vertical="center" wrapText="1"/>
    </xf>
    <xf numFmtId="49"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vertical="center" wrapText="1"/>
    </xf>
    <xf numFmtId="43" fontId="0" fillId="0" borderId="1" xfId="1" applyFont="1" applyBorder="1" applyAlignment="1">
      <alignment vertical="center"/>
    </xf>
    <xf numFmtId="0" fontId="0" fillId="0" borderId="1" xfId="0" applyBorder="1" applyAlignment="1">
      <alignment vertical="center"/>
    </xf>
    <xf numFmtId="14" fontId="0" fillId="0" borderId="1" xfId="0" applyNumberFormat="1" applyFill="1" applyBorder="1" applyAlignment="1">
      <alignment vertical="center"/>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9" fontId="0" fillId="0" borderId="1" xfId="3" applyFont="1" applyBorder="1" applyAlignment="1">
      <alignment vertical="center"/>
    </xf>
    <xf numFmtId="42" fontId="0" fillId="0" borderId="1" xfId="2" applyFont="1" applyBorder="1" applyAlignment="1">
      <alignment vertical="center"/>
    </xf>
    <xf numFmtId="42" fontId="0" fillId="0" borderId="0" xfId="0" applyNumberFormat="1"/>
    <xf numFmtId="42" fontId="4" fillId="0" borderId="0" xfId="0" applyNumberFormat="1" applyFont="1"/>
    <xf numFmtId="14" fontId="0" fillId="0" borderId="1" xfId="0" applyNumberFormat="1" applyFill="1" applyBorder="1" applyAlignment="1">
      <alignment horizontal="left" vertical="center" wrapText="1"/>
    </xf>
    <xf numFmtId="1" fontId="0" fillId="0" borderId="1" xfId="2" applyNumberFormat="1" applyFont="1" applyBorder="1" applyAlignment="1">
      <alignment horizontal="center" vertical="center" wrapText="1"/>
    </xf>
    <xf numFmtId="0" fontId="5" fillId="0" borderId="0" xfId="0" applyFont="1" applyAlignment="1"/>
    <xf numFmtId="42" fontId="4" fillId="0" borderId="0" xfId="0" applyNumberFormat="1" applyFont="1" applyAlignment="1">
      <alignment horizontal="right"/>
    </xf>
    <xf numFmtId="14" fontId="6"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3" fontId="7" fillId="2" borderId="1" xfId="1" applyFont="1" applyFill="1" applyBorder="1" applyAlignment="1">
      <alignment horizontal="center" vertical="center" wrapText="1"/>
    </xf>
    <xf numFmtId="0" fontId="8" fillId="0" borderId="1" xfId="0" applyFont="1" applyBorder="1" applyAlignment="1">
      <alignment vertical="center" wrapText="1"/>
    </xf>
    <xf numFmtId="42" fontId="8" fillId="0" borderId="1" xfId="2" applyFont="1" applyBorder="1" applyAlignment="1">
      <alignment vertical="center"/>
    </xf>
    <xf numFmtId="14" fontId="8" fillId="0" borderId="1" xfId="0" applyNumberFormat="1" applyFont="1" applyFill="1" applyBorder="1" applyAlignment="1">
      <alignment vertical="center"/>
    </xf>
    <xf numFmtId="9" fontId="8" fillId="0" borderId="1" xfId="3" applyFont="1" applyBorder="1" applyAlignment="1">
      <alignment vertical="center"/>
    </xf>
    <xf numFmtId="0" fontId="8" fillId="0" borderId="1" xfId="0" applyFont="1" applyFill="1" applyBorder="1" applyAlignment="1">
      <alignment vertical="center" wrapText="1"/>
    </xf>
    <xf numFmtId="1" fontId="6" fillId="0" borderId="1" xfId="2" applyNumberFormat="1" applyFont="1" applyBorder="1" applyAlignment="1">
      <alignment horizontal="center" vertical="center" wrapText="1"/>
    </xf>
    <xf numFmtId="0" fontId="8" fillId="0" borderId="0" xfId="0" applyFont="1"/>
    <xf numFmtId="42" fontId="9" fillId="0" borderId="0" xfId="0" applyNumberFormat="1" applyFont="1" applyAlignment="1">
      <alignment horizontal="right"/>
    </xf>
    <xf numFmtId="0" fontId="5" fillId="0" borderId="0" xfId="0" applyFont="1" applyAlignment="1">
      <alignment horizontal="center"/>
    </xf>
    <xf numFmtId="14" fontId="0" fillId="0" borderId="2"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14" fontId="0" fillId="0" borderId="3" xfId="0" applyNumberForma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42" fontId="0" fillId="0" borderId="2" xfId="2" applyFont="1" applyBorder="1" applyAlignment="1">
      <alignment horizontal="right" vertical="center"/>
    </xf>
    <xf numFmtId="42" fontId="0" fillId="0" borderId="3" xfId="2" applyFont="1" applyBorder="1" applyAlignment="1">
      <alignment horizontal="right" vertical="center"/>
    </xf>
    <xf numFmtId="14" fontId="0" fillId="0" borderId="2" xfId="0" applyNumberFormat="1" applyFill="1" applyBorder="1" applyAlignment="1">
      <alignment horizontal="center" vertical="center"/>
    </xf>
    <xf numFmtId="0" fontId="5" fillId="0" borderId="4" xfId="0" applyFont="1" applyBorder="1" applyAlignment="1">
      <alignment horizontal="center"/>
    </xf>
    <xf numFmtId="14" fontId="6" fillId="0" borderId="2" xfId="0" applyNumberFormat="1"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14" fontId="6" fillId="0" borderId="3"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42" fontId="8" fillId="0" borderId="2" xfId="2" applyFont="1" applyBorder="1" applyAlignment="1">
      <alignment horizontal="right" vertical="center"/>
    </xf>
    <xf numFmtId="42" fontId="8" fillId="0" borderId="3" xfId="2" applyFont="1" applyBorder="1" applyAlignment="1">
      <alignment horizontal="right" vertical="center"/>
    </xf>
  </cellXfs>
  <cellStyles count="4">
    <cellStyle name="Millares" xfId="1" builtinId="3"/>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P13"/>
  <sheetViews>
    <sheetView zoomScale="80" zoomScaleNormal="80" workbookViewId="0">
      <selection activeCell="C5" sqref="C5"/>
    </sheetView>
  </sheetViews>
  <sheetFormatPr baseColWidth="10" defaultRowHeight="15" x14ac:dyDescent="0.25"/>
  <cols>
    <col min="1" max="1" width="15.7109375" style="8" bestFit="1" customWidth="1"/>
    <col min="2" max="2" width="16" style="3" customWidth="1"/>
    <col min="3" max="3" width="84.42578125" customWidth="1"/>
    <col min="4" max="4" width="17" style="2" customWidth="1"/>
    <col min="5" max="5" width="50.5703125" customWidth="1"/>
    <col min="6" max="6" width="17.7109375" customWidth="1"/>
    <col min="7" max="7" width="19.7109375" customWidth="1"/>
    <col min="8" max="9" width="13.140625" style="5" customWidth="1"/>
  </cols>
  <sheetData>
    <row r="1" spans="1:16370" ht="18.75" x14ac:dyDescent="0.3">
      <c r="A1" s="42" t="s">
        <v>44</v>
      </c>
      <c r="B1" s="42"/>
      <c r="C1" s="42"/>
      <c r="D1" s="42"/>
      <c r="E1" s="42"/>
      <c r="F1" s="42"/>
      <c r="G1" s="42"/>
      <c r="H1" s="42"/>
      <c r="I1" s="42"/>
    </row>
    <row r="2" spans="1:16370" ht="18.75" x14ac:dyDescent="0.3">
      <c r="A2" s="42" t="s">
        <v>45</v>
      </c>
      <c r="B2" s="42"/>
      <c r="C2" s="42"/>
      <c r="D2" s="42"/>
      <c r="E2" s="42"/>
      <c r="F2" s="42"/>
      <c r="G2" s="42"/>
      <c r="H2" s="42"/>
      <c r="I2" s="42"/>
    </row>
    <row r="4" spans="1:16370" ht="25.5" x14ac:dyDescent="0.25">
      <c r="A4" s="12" t="s">
        <v>47</v>
      </c>
      <c r="B4" s="13" t="s">
        <v>48</v>
      </c>
      <c r="C4" s="13" t="s">
        <v>3</v>
      </c>
      <c r="D4" s="14" t="s">
        <v>4</v>
      </c>
      <c r="E4" s="13" t="s">
        <v>46</v>
      </c>
      <c r="F4" s="13" t="s">
        <v>5</v>
      </c>
      <c r="G4" s="13" t="s">
        <v>0</v>
      </c>
      <c r="H4" s="13" t="s">
        <v>1</v>
      </c>
      <c r="I4" s="13" t="s">
        <v>2</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row>
    <row r="5" spans="1:16370" ht="60" x14ac:dyDescent="0.25">
      <c r="A5" s="15" t="s">
        <v>49</v>
      </c>
      <c r="B5" s="16">
        <v>44757</v>
      </c>
      <c r="C5" s="17" t="s">
        <v>25</v>
      </c>
      <c r="D5" s="18">
        <v>9988000</v>
      </c>
      <c r="E5" s="19" t="s">
        <v>10</v>
      </c>
      <c r="F5" s="19" t="s">
        <v>11</v>
      </c>
      <c r="G5" s="19" t="s">
        <v>22</v>
      </c>
      <c r="H5" s="10" t="s">
        <v>23</v>
      </c>
      <c r="I5" s="10" t="s">
        <v>24</v>
      </c>
    </row>
    <row r="6" spans="1:16370" ht="45" x14ac:dyDescent="0.25">
      <c r="A6" s="15" t="s">
        <v>50</v>
      </c>
      <c r="B6" s="16">
        <v>44775</v>
      </c>
      <c r="C6" s="17" t="s">
        <v>28</v>
      </c>
      <c r="D6" s="18">
        <v>25000000</v>
      </c>
      <c r="E6" s="19" t="s">
        <v>14</v>
      </c>
      <c r="F6" s="19" t="s">
        <v>15</v>
      </c>
      <c r="G6" s="19" t="s">
        <v>22</v>
      </c>
      <c r="H6" s="10" t="s">
        <v>26</v>
      </c>
      <c r="I6" s="10" t="s">
        <v>27</v>
      </c>
    </row>
    <row r="7" spans="1:16370" ht="45" x14ac:dyDescent="0.25">
      <c r="A7" s="15" t="s">
        <v>51</v>
      </c>
      <c r="B7" s="16">
        <v>44789</v>
      </c>
      <c r="C7" s="17" t="s">
        <v>31</v>
      </c>
      <c r="D7" s="18">
        <v>6000000</v>
      </c>
      <c r="E7" s="19" t="s">
        <v>16</v>
      </c>
      <c r="F7" s="19" t="s">
        <v>17</v>
      </c>
      <c r="G7" s="19" t="s">
        <v>22</v>
      </c>
      <c r="H7" s="10" t="s">
        <v>29</v>
      </c>
      <c r="I7" s="10" t="s">
        <v>30</v>
      </c>
    </row>
    <row r="8" spans="1:16370" ht="60" x14ac:dyDescent="0.25">
      <c r="A8" s="15" t="s">
        <v>52</v>
      </c>
      <c r="B8" s="16">
        <v>44803</v>
      </c>
      <c r="C8" s="17" t="s">
        <v>34</v>
      </c>
      <c r="D8" s="18">
        <v>7000000</v>
      </c>
      <c r="E8" s="19" t="s">
        <v>10</v>
      </c>
      <c r="F8" s="19" t="s">
        <v>11</v>
      </c>
      <c r="G8" s="19" t="s">
        <v>22</v>
      </c>
      <c r="H8" s="10" t="s">
        <v>32</v>
      </c>
      <c r="I8" s="10" t="s">
        <v>33</v>
      </c>
    </row>
    <row r="9" spans="1:16370" ht="60" x14ac:dyDescent="0.25">
      <c r="A9" s="15" t="s">
        <v>53</v>
      </c>
      <c r="B9" s="16">
        <v>44854</v>
      </c>
      <c r="C9" s="17" t="s">
        <v>37</v>
      </c>
      <c r="D9" s="18">
        <v>11990000</v>
      </c>
      <c r="E9" s="19" t="s">
        <v>10</v>
      </c>
      <c r="F9" s="19" t="s">
        <v>11</v>
      </c>
      <c r="G9" s="19" t="s">
        <v>22</v>
      </c>
      <c r="H9" s="10" t="s">
        <v>35</v>
      </c>
      <c r="I9" s="10" t="s">
        <v>36</v>
      </c>
    </row>
    <row r="10" spans="1:16370" ht="45" x14ac:dyDescent="0.25">
      <c r="A10" s="15" t="s">
        <v>56</v>
      </c>
      <c r="B10" s="16">
        <v>44838</v>
      </c>
      <c r="C10" s="17" t="s">
        <v>40</v>
      </c>
      <c r="D10" s="18">
        <v>16274800</v>
      </c>
      <c r="E10" s="19" t="s">
        <v>12</v>
      </c>
      <c r="F10" s="19" t="s">
        <v>13</v>
      </c>
      <c r="G10" s="19" t="s">
        <v>22</v>
      </c>
      <c r="H10" s="10" t="s">
        <v>38</v>
      </c>
      <c r="I10" s="10" t="s">
        <v>39</v>
      </c>
    </row>
    <row r="11" spans="1:16370" ht="60" x14ac:dyDescent="0.25">
      <c r="A11" s="15" t="s">
        <v>54</v>
      </c>
      <c r="B11" s="16">
        <v>44858</v>
      </c>
      <c r="C11" s="17" t="s">
        <v>43</v>
      </c>
      <c r="D11" s="18">
        <v>13445940</v>
      </c>
      <c r="E11" s="19" t="s">
        <v>8</v>
      </c>
      <c r="F11" s="19" t="s">
        <v>9</v>
      </c>
      <c r="G11" s="19" t="s">
        <v>22</v>
      </c>
      <c r="H11" s="10" t="s">
        <v>41</v>
      </c>
      <c r="I11" s="10" t="s">
        <v>42</v>
      </c>
    </row>
    <row r="12" spans="1:16370" ht="60" x14ac:dyDescent="0.25">
      <c r="A12" s="15" t="s">
        <v>55</v>
      </c>
      <c r="B12" s="16">
        <v>44867</v>
      </c>
      <c r="C12" s="17" t="s">
        <v>21</v>
      </c>
      <c r="D12" s="18">
        <v>8000000</v>
      </c>
      <c r="E12" s="19" t="s">
        <v>6</v>
      </c>
      <c r="F12" s="19" t="s">
        <v>7</v>
      </c>
      <c r="G12" s="19" t="s">
        <v>18</v>
      </c>
      <c r="H12" s="10" t="s">
        <v>19</v>
      </c>
      <c r="I12" s="10" t="s">
        <v>20</v>
      </c>
    </row>
    <row r="13" spans="1:16370" s="4" customFormat="1" x14ac:dyDescent="0.25">
      <c r="A13" s="7"/>
      <c r="B13" s="9"/>
      <c r="D13" s="11"/>
      <c r="H13" s="6"/>
      <c r="I13" s="6"/>
    </row>
  </sheetData>
  <sortState ref="A5:I12">
    <sortCondition ref="A5:A12"/>
  </sortState>
  <mergeCells count="2">
    <mergeCell ref="A1:I1"/>
    <mergeCell ref="A2:I2"/>
  </mergeCells>
  <pageMargins left="0.70866141732283472" right="0.70866141732283472" top="0.74803149606299213" bottom="0.74803149606299213" header="0.31496062992125984" footer="0.31496062992125984"/>
  <pageSetup paperSize="5" scale="64"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R20"/>
  <sheetViews>
    <sheetView tabSelected="1" topLeftCell="C1" zoomScale="80" zoomScaleNormal="80" workbookViewId="0">
      <pane ySplit="4" topLeftCell="A5" activePane="bottomLeft" state="frozen"/>
      <selection activeCell="C1" sqref="C1"/>
      <selection pane="bottomLeft" activeCell="E17" sqref="E17:E18"/>
    </sheetView>
  </sheetViews>
  <sheetFormatPr baseColWidth="10" defaultRowHeight="15" x14ac:dyDescent="0.25"/>
  <cols>
    <col min="1" max="1" width="15.7109375" style="8" hidden="1" customWidth="1"/>
    <col min="2" max="2" width="16" style="3" hidden="1" customWidth="1"/>
    <col min="3" max="3" width="64.28515625" customWidth="1"/>
    <col min="4" max="4" width="17" style="2" customWidth="1"/>
    <col min="5" max="5" width="40.85546875" customWidth="1"/>
    <col min="6" max="6" width="15.5703125" customWidth="1"/>
    <col min="7" max="7" width="31.140625" customWidth="1"/>
    <col min="8" max="8" width="17.7109375" hidden="1" customWidth="1"/>
    <col min="9" max="9" width="19.7109375" customWidth="1"/>
    <col min="10" max="11" width="13.140625" style="5" hidden="1" customWidth="1"/>
  </cols>
  <sheetData>
    <row r="1" spans="1:16372" ht="18.75" x14ac:dyDescent="0.3">
      <c r="A1" s="42" t="s">
        <v>44</v>
      </c>
      <c r="B1" s="42"/>
      <c r="C1" s="42"/>
      <c r="D1" s="42"/>
      <c r="E1" s="42"/>
      <c r="F1" s="42"/>
      <c r="G1" s="42"/>
      <c r="H1" s="42"/>
      <c r="I1" s="42"/>
      <c r="J1" s="42"/>
      <c r="K1" s="42"/>
    </row>
    <row r="2" spans="1:16372" ht="18.75" x14ac:dyDescent="0.3">
      <c r="A2" s="42" t="s">
        <v>95</v>
      </c>
      <c r="B2" s="42"/>
      <c r="C2" s="42"/>
      <c r="D2" s="42"/>
      <c r="E2" s="42"/>
      <c r="F2" s="42"/>
      <c r="G2" s="42"/>
      <c r="H2" s="42"/>
      <c r="I2" s="42"/>
      <c r="J2" s="42"/>
      <c r="K2" s="42"/>
    </row>
    <row r="3" spans="1:16372" hidden="1" x14ac:dyDescent="0.25">
      <c r="D3" s="11">
        <f>SUM(D5:D12)</f>
        <v>145000000</v>
      </c>
      <c r="I3" s="25">
        <f>SUM(I5:I12)</f>
        <v>120000000</v>
      </c>
    </row>
    <row r="4" spans="1:16372" ht="25.5" x14ac:dyDescent="0.25">
      <c r="A4" s="12" t="s">
        <v>47</v>
      </c>
      <c r="B4" s="13" t="s">
        <v>48</v>
      </c>
      <c r="C4" s="13" t="s">
        <v>78</v>
      </c>
      <c r="D4" s="14" t="s">
        <v>4</v>
      </c>
      <c r="E4" s="13" t="s">
        <v>46</v>
      </c>
      <c r="F4" s="13" t="s">
        <v>62</v>
      </c>
      <c r="G4" s="13" t="s">
        <v>68</v>
      </c>
      <c r="H4" s="13" t="s">
        <v>5</v>
      </c>
      <c r="I4" s="13" t="s">
        <v>0</v>
      </c>
      <c r="J4" s="13" t="s">
        <v>1</v>
      </c>
      <c r="K4" s="13" t="s">
        <v>2</v>
      </c>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row>
    <row r="5" spans="1:16372" ht="30" x14ac:dyDescent="0.25">
      <c r="A5" s="15"/>
      <c r="B5" s="16"/>
      <c r="C5" s="17" t="s">
        <v>69</v>
      </c>
      <c r="D5" s="24">
        <v>35000000</v>
      </c>
      <c r="E5" s="17" t="s">
        <v>14</v>
      </c>
      <c r="F5" s="20">
        <v>45077</v>
      </c>
      <c r="G5" s="21" t="s">
        <v>63</v>
      </c>
      <c r="H5" s="23">
        <f t="shared" ref="H5:H12" si="0">D5/$D$3</f>
        <v>0.2413793103448276</v>
      </c>
      <c r="I5" s="24">
        <f>120000000*H5</f>
        <v>28965517.241379313</v>
      </c>
      <c r="J5" s="10"/>
      <c r="K5" s="10"/>
    </row>
    <row r="6" spans="1:16372" ht="30" x14ac:dyDescent="0.25">
      <c r="A6" s="15"/>
      <c r="B6" s="16"/>
      <c r="C6" s="17" t="s">
        <v>70</v>
      </c>
      <c r="D6" s="24">
        <v>10000000</v>
      </c>
      <c r="E6" s="17" t="s">
        <v>61</v>
      </c>
      <c r="F6" s="20">
        <v>45123</v>
      </c>
      <c r="G6" s="21" t="s">
        <v>64</v>
      </c>
      <c r="H6" s="23">
        <f t="shared" si="0"/>
        <v>6.8965517241379309E-2</v>
      </c>
      <c r="I6" s="24">
        <f t="shared" ref="I6:I12" si="1">120000000*H6</f>
        <v>8275862.068965517</v>
      </c>
      <c r="J6" s="10"/>
      <c r="K6" s="10"/>
    </row>
    <row r="7" spans="1:16372" ht="48" customHeight="1" x14ac:dyDescent="0.25">
      <c r="A7" s="15"/>
      <c r="B7" s="16"/>
      <c r="C7" s="17" t="s">
        <v>71</v>
      </c>
      <c r="D7" s="24">
        <v>28000000</v>
      </c>
      <c r="E7" s="22" t="s">
        <v>59</v>
      </c>
      <c r="F7" s="20">
        <v>45123</v>
      </c>
      <c r="G7" s="43" t="s">
        <v>77</v>
      </c>
      <c r="H7" s="23">
        <f t="shared" si="0"/>
        <v>0.19310344827586207</v>
      </c>
      <c r="I7" s="24">
        <f t="shared" si="1"/>
        <v>23172413.793103449</v>
      </c>
      <c r="J7" s="10"/>
      <c r="K7" s="10"/>
    </row>
    <row r="8" spans="1:16372" ht="36" customHeight="1" x14ac:dyDescent="0.25">
      <c r="A8" s="15"/>
      <c r="B8" s="16"/>
      <c r="C8" s="22" t="s">
        <v>74</v>
      </c>
      <c r="D8" s="24">
        <v>11000000</v>
      </c>
      <c r="E8" s="22" t="s">
        <v>59</v>
      </c>
      <c r="F8" s="20">
        <v>45077</v>
      </c>
      <c r="G8" s="44"/>
      <c r="H8" s="23">
        <f t="shared" si="0"/>
        <v>7.586206896551724E-2</v>
      </c>
      <c r="I8" s="24">
        <f t="shared" si="1"/>
        <v>9103448.2758620679</v>
      </c>
      <c r="J8" s="10"/>
      <c r="K8" s="10"/>
    </row>
    <row r="9" spans="1:16372" ht="49.5" customHeight="1" x14ac:dyDescent="0.25">
      <c r="A9" s="15"/>
      <c r="B9" s="16"/>
      <c r="C9" s="17" t="s">
        <v>75</v>
      </c>
      <c r="D9" s="24">
        <v>12000000</v>
      </c>
      <c r="E9" s="22" t="s">
        <v>58</v>
      </c>
      <c r="F9" s="20">
        <v>45123</v>
      </c>
      <c r="G9" s="43" t="s">
        <v>65</v>
      </c>
      <c r="H9" s="23">
        <f t="shared" si="0"/>
        <v>8.2758620689655171E-2</v>
      </c>
      <c r="I9" s="24">
        <f t="shared" si="1"/>
        <v>9931034.4827586208</v>
      </c>
      <c r="J9" s="10"/>
      <c r="K9" s="10"/>
    </row>
    <row r="10" spans="1:16372" ht="64.5" customHeight="1" x14ac:dyDescent="0.25">
      <c r="A10" s="15"/>
      <c r="B10" s="16"/>
      <c r="C10" s="17" t="s">
        <v>72</v>
      </c>
      <c r="D10" s="24">
        <v>25000000</v>
      </c>
      <c r="E10" s="22" t="s">
        <v>58</v>
      </c>
      <c r="F10" s="20">
        <v>45123</v>
      </c>
      <c r="G10" s="45"/>
      <c r="H10" s="23">
        <f t="shared" si="0"/>
        <v>0.17241379310344829</v>
      </c>
      <c r="I10" s="24">
        <f t="shared" si="1"/>
        <v>20689655.172413796</v>
      </c>
      <c r="J10" s="10"/>
      <c r="K10" s="10"/>
    </row>
    <row r="11" spans="1:16372" ht="48.75" customHeight="1" x14ac:dyDescent="0.25">
      <c r="A11" s="15"/>
      <c r="B11" s="16"/>
      <c r="C11" s="17" t="s">
        <v>73</v>
      </c>
      <c r="D11" s="24">
        <v>15000000</v>
      </c>
      <c r="E11" s="22" t="s">
        <v>60</v>
      </c>
      <c r="F11" s="20">
        <v>45077</v>
      </c>
      <c r="G11" s="21" t="s">
        <v>66</v>
      </c>
      <c r="H11" s="23">
        <f t="shared" si="0"/>
        <v>0.10344827586206896</v>
      </c>
      <c r="I11" s="24">
        <f t="shared" si="1"/>
        <v>12413793.103448275</v>
      </c>
      <c r="J11" s="10"/>
      <c r="K11" s="10"/>
    </row>
    <row r="12" spans="1:16372" ht="37.5" customHeight="1" x14ac:dyDescent="0.25">
      <c r="A12" s="15"/>
      <c r="B12" s="16"/>
      <c r="C12" s="17" t="s">
        <v>76</v>
      </c>
      <c r="D12" s="24">
        <v>9000000</v>
      </c>
      <c r="E12" s="22" t="s">
        <v>57</v>
      </c>
      <c r="F12" s="20">
        <v>45123</v>
      </c>
      <c r="G12" s="21" t="s">
        <v>67</v>
      </c>
      <c r="H12" s="23">
        <f t="shared" si="0"/>
        <v>6.2068965517241378E-2</v>
      </c>
      <c r="I12" s="24">
        <f t="shared" si="1"/>
        <v>7448275.8620689651</v>
      </c>
      <c r="J12" s="10"/>
      <c r="K12" s="10"/>
    </row>
    <row r="13" spans="1:16372" s="4" customFormat="1" x14ac:dyDescent="0.25">
      <c r="A13" s="7"/>
      <c r="B13" s="9"/>
      <c r="I13" s="26">
        <f>SUM(I5:I12)</f>
        <v>120000000</v>
      </c>
      <c r="J13" s="6"/>
      <c r="K13" s="6"/>
    </row>
    <row r="14" spans="1:16372" ht="18.75" x14ac:dyDescent="0.3">
      <c r="C14" s="51" t="s">
        <v>96</v>
      </c>
      <c r="D14" s="51"/>
      <c r="E14" s="51"/>
      <c r="F14" s="51"/>
      <c r="G14" s="51"/>
      <c r="H14" s="51"/>
      <c r="I14" s="51"/>
      <c r="J14" s="29"/>
      <c r="K14" s="29"/>
      <c r="L14" s="29"/>
      <c r="M14" s="29"/>
    </row>
    <row r="15" spans="1:16372" ht="25.5" x14ac:dyDescent="0.25">
      <c r="A15" s="12" t="s">
        <v>47</v>
      </c>
      <c r="B15" s="13" t="s">
        <v>48</v>
      </c>
      <c r="C15" s="13" t="s">
        <v>79</v>
      </c>
      <c r="D15" s="14" t="s">
        <v>4</v>
      </c>
      <c r="E15" s="13" t="s">
        <v>80</v>
      </c>
      <c r="F15" s="13" t="s">
        <v>62</v>
      </c>
      <c r="G15" s="13" t="s">
        <v>82</v>
      </c>
      <c r="H15" s="13" t="s">
        <v>5</v>
      </c>
      <c r="I15" s="13" t="s">
        <v>85</v>
      </c>
      <c r="J15" s="13" t="s">
        <v>1</v>
      </c>
      <c r="K15" s="13" t="s">
        <v>2</v>
      </c>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row>
    <row r="16" spans="1:16372" ht="64.5" customHeight="1" x14ac:dyDescent="0.25">
      <c r="A16" s="15"/>
      <c r="B16" s="16"/>
      <c r="C16" s="17" t="s">
        <v>84</v>
      </c>
      <c r="D16" s="24">
        <v>35000000</v>
      </c>
      <c r="E16" s="17" t="s">
        <v>81</v>
      </c>
      <c r="F16" s="20">
        <v>45077</v>
      </c>
      <c r="G16" s="27" t="s">
        <v>83</v>
      </c>
      <c r="H16" s="23">
        <f>D16/$D$3</f>
        <v>0.2413793103448276</v>
      </c>
      <c r="I16" s="28" t="s">
        <v>88</v>
      </c>
      <c r="J16" s="10"/>
      <c r="K16" s="10"/>
    </row>
    <row r="17" spans="1:11" ht="64.5" customHeight="1" x14ac:dyDescent="0.25">
      <c r="A17" s="15"/>
      <c r="B17" s="16"/>
      <c r="C17" s="46" t="s">
        <v>93</v>
      </c>
      <c r="D17" s="48">
        <v>116000000</v>
      </c>
      <c r="E17" s="46" t="s">
        <v>81</v>
      </c>
      <c r="F17" s="50">
        <v>45077</v>
      </c>
      <c r="G17" s="27" t="s">
        <v>86</v>
      </c>
      <c r="H17" s="23"/>
      <c r="I17" s="28" t="s">
        <v>89</v>
      </c>
      <c r="J17" s="10"/>
      <c r="K17" s="10"/>
    </row>
    <row r="18" spans="1:11" ht="91.5" customHeight="1" x14ac:dyDescent="0.25">
      <c r="A18" s="15"/>
      <c r="B18" s="16"/>
      <c r="C18" s="47"/>
      <c r="D18" s="49"/>
      <c r="E18" s="47"/>
      <c r="F18" s="45"/>
      <c r="G18" s="27" t="s">
        <v>91</v>
      </c>
      <c r="H18" s="23"/>
      <c r="I18" s="28" t="s">
        <v>92</v>
      </c>
      <c r="J18" s="10"/>
      <c r="K18" s="10"/>
    </row>
    <row r="19" spans="1:11" ht="99" customHeight="1" x14ac:dyDescent="0.25">
      <c r="A19" s="15"/>
      <c r="B19" s="16"/>
      <c r="C19" s="17" t="s">
        <v>94</v>
      </c>
      <c r="D19" s="24">
        <v>28000000</v>
      </c>
      <c r="E19" s="17" t="s">
        <v>81</v>
      </c>
      <c r="F19" s="20"/>
      <c r="G19" s="27" t="s">
        <v>87</v>
      </c>
      <c r="H19" s="23"/>
      <c r="I19" s="28" t="s">
        <v>90</v>
      </c>
      <c r="J19" s="10"/>
      <c r="K19" s="10"/>
    </row>
    <row r="20" spans="1:11" x14ac:dyDescent="0.25">
      <c r="D20" s="30">
        <f>SUM(D16:D19)</f>
        <v>179000000</v>
      </c>
    </row>
  </sheetData>
  <sortState ref="C5:F13">
    <sortCondition ref="E5:E13"/>
  </sortState>
  <mergeCells count="9">
    <mergeCell ref="A1:K1"/>
    <mergeCell ref="A2:K2"/>
    <mergeCell ref="G7:G8"/>
    <mergeCell ref="G9:G10"/>
    <mergeCell ref="C17:C18"/>
    <mergeCell ref="D17:D18"/>
    <mergeCell ref="E17:E18"/>
    <mergeCell ref="F17:F18"/>
    <mergeCell ref="C14:I14"/>
  </mergeCells>
  <pageMargins left="0.70866141732283472" right="0.70866141732283472" top="0.74803149606299213" bottom="0.74803149606299213" header="0.31496062992125984" footer="0.31496062992125984"/>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R22"/>
  <sheetViews>
    <sheetView topLeftCell="C1" zoomScale="80" zoomScaleNormal="80" workbookViewId="0">
      <pane ySplit="4" topLeftCell="A5" activePane="bottomLeft" state="frozen"/>
      <selection activeCell="C1" sqref="C1"/>
      <selection pane="bottomLeft" activeCell="D27" sqref="D27"/>
    </sheetView>
  </sheetViews>
  <sheetFormatPr baseColWidth="10" defaultRowHeight="15" x14ac:dyDescent="0.25"/>
  <cols>
    <col min="1" max="1" width="15.7109375" style="8" hidden="1" customWidth="1"/>
    <col min="2" max="2" width="16" style="3" hidden="1" customWidth="1"/>
    <col min="3" max="3" width="62.42578125" customWidth="1"/>
    <col min="4" max="4" width="19.7109375" style="2" customWidth="1"/>
    <col min="5" max="5" width="40.85546875" customWidth="1"/>
    <col min="6" max="6" width="15.5703125" customWidth="1"/>
    <col min="7" max="7" width="31.140625" customWidth="1"/>
    <col min="8" max="8" width="17.7109375" hidden="1" customWidth="1"/>
    <col min="9" max="9" width="19.7109375" customWidth="1"/>
    <col min="10" max="11" width="13.140625" style="5" hidden="1" customWidth="1"/>
  </cols>
  <sheetData>
    <row r="1" spans="1:16372" ht="18.75" x14ac:dyDescent="0.3">
      <c r="A1" s="42" t="s">
        <v>44</v>
      </c>
      <c r="B1" s="42"/>
      <c r="C1" s="42"/>
      <c r="D1" s="42"/>
      <c r="E1" s="42"/>
      <c r="F1" s="42"/>
      <c r="G1" s="42"/>
      <c r="H1" s="42"/>
      <c r="I1" s="42"/>
      <c r="J1" s="42"/>
      <c r="K1" s="42"/>
    </row>
    <row r="2" spans="1:16372" ht="18.75" x14ac:dyDescent="0.3">
      <c r="A2" s="42" t="s">
        <v>95</v>
      </c>
      <c r="B2" s="42"/>
      <c r="C2" s="42"/>
      <c r="D2" s="42"/>
      <c r="E2" s="42"/>
      <c r="F2" s="42"/>
      <c r="G2" s="42"/>
      <c r="H2" s="42"/>
      <c r="I2" s="42"/>
      <c r="J2" s="42"/>
      <c r="K2" s="42"/>
    </row>
    <row r="3" spans="1:16372" hidden="1" x14ac:dyDescent="0.25">
      <c r="D3" s="11">
        <f>SUM(D5:D12)</f>
        <v>145000000</v>
      </c>
      <c r="I3" s="25">
        <f>SUM(I5:I12)</f>
        <v>120000000</v>
      </c>
    </row>
    <row r="4" spans="1:16372" ht="36" x14ac:dyDescent="0.25">
      <c r="A4" s="12" t="s">
        <v>47</v>
      </c>
      <c r="B4" s="13" t="s">
        <v>48</v>
      </c>
      <c r="C4" s="32" t="s">
        <v>78</v>
      </c>
      <c r="D4" s="33" t="s">
        <v>4</v>
      </c>
      <c r="E4" s="32" t="s">
        <v>46</v>
      </c>
      <c r="F4" s="32" t="s">
        <v>62</v>
      </c>
      <c r="G4" s="32" t="s">
        <v>68</v>
      </c>
      <c r="H4" s="32" t="s">
        <v>5</v>
      </c>
      <c r="I4" s="32" t="s">
        <v>105</v>
      </c>
      <c r="J4" s="13" t="s">
        <v>1</v>
      </c>
      <c r="K4" s="13" t="s">
        <v>2</v>
      </c>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row>
    <row r="5" spans="1:16372" ht="37.5" x14ac:dyDescent="0.25">
      <c r="A5" s="15"/>
      <c r="B5" s="16"/>
      <c r="C5" s="34" t="s">
        <v>97</v>
      </c>
      <c r="D5" s="35">
        <v>35000000</v>
      </c>
      <c r="E5" s="34" t="s">
        <v>14</v>
      </c>
      <c r="F5" s="36">
        <v>45077</v>
      </c>
      <c r="G5" s="31" t="s">
        <v>109</v>
      </c>
      <c r="H5" s="37">
        <f t="shared" ref="H5:H12" si="0">D5/$D$3</f>
        <v>0.2413793103448276</v>
      </c>
      <c r="I5" s="35">
        <f>120000000*H5</f>
        <v>28965517.241379313</v>
      </c>
      <c r="J5" s="10"/>
      <c r="K5" s="10"/>
    </row>
    <row r="6" spans="1:16372" ht="37.5" x14ac:dyDescent="0.25">
      <c r="A6" s="15"/>
      <c r="B6" s="16"/>
      <c r="C6" s="34" t="s">
        <v>98</v>
      </c>
      <c r="D6" s="35">
        <v>10000000</v>
      </c>
      <c r="E6" s="34" t="s">
        <v>61</v>
      </c>
      <c r="F6" s="36">
        <v>45123</v>
      </c>
      <c r="G6" s="31" t="s">
        <v>64</v>
      </c>
      <c r="H6" s="37">
        <f t="shared" si="0"/>
        <v>6.8965517241379309E-2</v>
      </c>
      <c r="I6" s="35">
        <f t="shared" ref="I6:I12" si="1">120000000*H6</f>
        <v>8275862.068965517</v>
      </c>
      <c r="J6" s="10"/>
      <c r="K6" s="10"/>
    </row>
    <row r="7" spans="1:16372" ht="48" customHeight="1" x14ac:dyDescent="0.25">
      <c r="A7" s="15"/>
      <c r="B7" s="16"/>
      <c r="C7" s="34" t="s">
        <v>99</v>
      </c>
      <c r="D7" s="35">
        <v>28000000</v>
      </c>
      <c r="E7" s="38" t="s">
        <v>59</v>
      </c>
      <c r="F7" s="36">
        <v>45123</v>
      </c>
      <c r="G7" s="52" t="s">
        <v>77</v>
      </c>
      <c r="H7" s="37">
        <f t="shared" si="0"/>
        <v>0.19310344827586207</v>
      </c>
      <c r="I7" s="35">
        <f t="shared" si="1"/>
        <v>23172413.793103449</v>
      </c>
      <c r="J7" s="10"/>
      <c r="K7" s="10"/>
    </row>
    <row r="8" spans="1:16372" ht="36" customHeight="1" x14ac:dyDescent="0.25">
      <c r="A8" s="15"/>
      <c r="B8" s="16"/>
      <c r="C8" s="38" t="s">
        <v>100</v>
      </c>
      <c r="D8" s="35">
        <v>11000000</v>
      </c>
      <c r="E8" s="38" t="s">
        <v>59</v>
      </c>
      <c r="F8" s="36">
        <v>45077</v>
      </c>
      <c r="G8" s="53"/>
      <c r="H8" s="37">
        <f t="shared" si="0"/>
        <v>7.586206896551724E-2</v>
      </c>
      <c r="I8" s="35">
        <f t="shared" si="1"/>
        <v>9103448.2758620679</v>
      </c>
      <c r="J8" s="10"/>
      <c r="K8" s="10"/>
    </row>
    <row r="9" spans="1:16372" ht="49.5" customHeight="1" x14ac:dyDescent="0.25">
      <c r="A9" s="15"/>
      <c r="B9" s="16"/>
      <c r="C9" s="34" t="s">
        <v>101</v>
      </c>
      <c r="D9" s="35">
        <v>12000000</v>
      </c>
      <c r="E9" s="38" t="s">
        <v>58</v>
      </c>
      <c r="F9" s="36">
        <v>45123</v>
      </c>
      <c r="G9" s="52" t="s">
        <v>65</v>
      </c>
      <c r="H9" s="37">
        <f t="shared" si="0"/>
        <v>8.2758620689655171E-2</v>
      </c>
      <c r="I9" s="35">
        <f t="shared" si="1"/>
        <v>9931034.4827586208</v>
      </c>
      <c r="J9" s="10"/>
      <c r="K9" s="10"/>
    </row>
    <row r="10" spans="1:16372" ht="64.5" customHeight="1" x14ac:dyDescent="0.25">
      <c r="A10" s="15"/>
      <c r="B10" s="16"/>
      <c r="C10" s="34" t="s">
        <v>102</v>
      </c>
      <c r="D10" s="35">
        <v>25000000</v>
      </c>
      <c r="E10" s="38" t="s">
        <v>58</v>
      </c>
      <c r="F10" s="36">
        <v>45123</v>
      </c>
      <c r="G10" s="54"/>
      <c r="H10" s="37">
        <f t="shared" si="0"/>
        <v>0.17241379310344829</v>
      </c>
      <c r="I10" s="35">
        <f t="shared" si="1"/>
        <v>20689655.172413796</v>
      </c>
      <c r="J10" s="10"/>
      <c r="K10" s="10"/>
    </row>
    <row r="11" spans="1:16372" ht="48.75" customHeight="1" x14ac:dyDescent="0.25">
      <c r="A11" s="15"/>
      <c r="B11" s="16"/>
      <c r="C11" s="34" t="s">
        <v>103</v>
      </c>
      <c r="D11" s="35">
        <v>15000000</v>
      </c>
      <c r="E11" s="38" t="s">
        <v>60</v>
      </c>
      <c r="F11" s="36">
        <v>45077</v>
      </c>
      <c r="G11" s="31" t="s">
        <v>66</v>
      </c>
      <c r="H11" s="37">
        <f t="shared" si="0"/>
        <v>0.10344827586206896</v>
      </c>
      <c r="I11" s="35">
        <f t="shared" si="1"/>
        <v>12413793.103448275</v>
      </c>
      <c r="J11" s="10"/>
      <c r="K11" s="10"/>
    </row>
    <row r="12" spans="1:16372" ht="37.5" customHeight="1" x14ac:dyDescent="0.25">
      <c r="A12" s="15"/>
      <c r="B12" s="16"/>
      <c r="C12" s="34" t="s">
        <v>104</v>
      </c>
      <c r="D12" s="35">
        <v>9000000</v>
      </c>
      <c r="E12" s="38" t="s">
        <v>57</v>
      </c>
      <c r="F12" s="36">
        <v>45123</v>
      </c>
      <c r="G12" s="31" t="s">
        <v>67</v>
      </c>
      <c r="H12" s="37">
        <f t="shared" si="0"/>
        <v>6.2068965517241378E-2</v>
      </c>
      <c r="I12" s="35">
        <f t="shared" si="1"/>
        <v>7448275.8620689651</v>
      </c>
      <c r="J12" s="10"/>
      <c r="K12" s="10"/>
    </row>
    <row r="13" spans="1:16372" s="4" customFormat="1" x14ac:dyDescent="0.25">
      <c r="A13" s="7"/>
      <c r="B13" s="9"/>
      <c r="I13" s="26">
        <f>SUM(I5:I12)</f>
        <v>120000000</v>
      </c>
      <c r="J13" s="6"/>
      <c r="K13" s="6"/>
    </row>
    <row r="14" spans="1:16372" ht="18.75" x14ac:dyDescent="0.3">
      <c r="C14" s="51" t="s">
        <v>96</v>
      </c>
      <c r="D14" s="51"/>
      <c r="E14" s="51"/>
      <c r="F14" s="51"/>
      <c r="G14" s="51"/>
      <c r="H14" s="51"/>
      <c r="I14" s="51"/>
      <c r="J14" s="29"/>
      <c r="K14" s="29"/>
      <c r="L14" s="29"/>
      <c r="M14" s="29"/>
    </row>
    <row r="15" spans="1:16372" ht="36" x14ac:dyDescent="0.25">
      <c r="A15" s="12" t="s">
        <v>47</v>
      </c>
      <c r="B15" s="13" t="s">
        <v>48</v>
      </c>
      <c r="C15" s="32" t="s">
        <v>79</v>
      </c>
      <c r="D15" s="33" t="s">
        <v>4</v>
      </c>
      <c r="E15" s="32" t="s">
        <v>80</v>
      </c>
      <c r="F15" s="32" t="s">
        <v>62</v>
      </c>
      <c r="G15" s="32" t="s">
        <v>82</v>
      </c>
      <c r="H15" s="32" t="s">
        <v>5</v>
      </c>
      <c r="I15" s="32" t="s">
        <v>85</v>
      </c>
      <c r="J15" s="13" t="s">
        <v>1</v>
      </c>
      <c r="K15" s="13" t="s">
        <v>2</v>
      </c>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row>
    <row r="16" spans="1:16372" ht="64.5" customHeight="1" x14ac:dyDescent="0.25">
      <c r="A16" s="15"/>
      <c r="B16" s="16"/>
      <c r="C16" s="34" t="s">
        <v>106</v>
      </c>
      <c r="D16" s="35">
        <v>35000000</v>
      </c>
      <c r="E16" s="17" t="s">
        <v>81</v>
      </c>
      <c r="F16" s="20">
        <v>45077</v>
      </c>
      <c r="G16" s="27" t="s">
        <v>83</v>
      </c>
      <c r="H16" s="23">
        <f>D16/$D$3</f>
        <v>0.2413793103448276</v>
      </c>
      <c r="I16" s="39" t="s">
        <v>88</v>
      </c>
      <c r="J16" s="10"/>
      <c r="K16" s="10"/>
    </row>
    <row r="17" spans="1:11" ht="45" x14ac:dyDescent="0.25">
      <c r="A17" s="15"/>
      <c r="B17" s="16"/>
      <c r="C17" s="55" t="s">
        <v>107</v>
      </c>
      <c r="D17" s="57">
        <v>116000000</v>
      </c>
      <c r="E17" s="46" t="s">
        <v>81</v>
      </c>
      <c r="F17" s="50">
        <v>45077</v>
      </c>
      <c r="G17" s="27" t="s">
        <v>86</v>
      </c>
      <c r="H17" s="23"/>
      <c r="I17" s="39" t="s">
        <v>89</v>
      </c>
      <c r="J17" s="10"/>
      <c r="K17" s="10"/>
    </row>
    <row r="18" spans="1:11" ht="45" x14ac:dyDescent="0.25">
      <c r="A18" s="15"/>
      <c r="B18" s="16"/>
      <c r="C18" s="56"/>
      <c r="D18" s="58"/>
      <c r="E18" s="47"/>
      <c r="F18" s="45"/>
      <c r="G18" s="27" t="s">
        <v>110</v>
      </c>
      <c r="H18" s="23"/>
      <c r="I18" s="39" t="s">
        <v>92</v>
      </c>
      <c r="J18" s="10"/>
      <c r="K18" s="10"/>
    </row>
    <row r="19" spans="1:11" ht="99" customHeight="1" x14ac:dyDescent="0.25">
      <c r="A19" s="15"/>
      <c r="B19" s="16"/>
      <c r="C19" s="34" t="s">
        <v>108</v>
      </c>
      <c r="D19" s="35">
        <v>28000000</v>
      </c>
      <c r="E19" s="17" t="s">
        <v>81</v>
      </c>
      <c r="F19" s="20"/>
      <c r="G19" s="27" t="s">
        <v>87</v>
      </c>
      <c r="H19" s="23"/>
      <c r="I19" s="39" t="s">
        <v>90</v>
      </c>
      <c r="J19" s="10"/>
      <c r="K19" s="10"/>
    </row>
    <row r="20" spans="1:11" ht="18.75" x14ac:dyDescent="0.3">
      <c r="C20" s="40" t="s">
        <v>111</v>
      </c>
      <c r="D20" s="41">
        <f>SUM(D16:D19)</f>
        <v>179000000</v>
      </c>
    </row>
    <row r="21" spans="1:11" ht="18.75" x14ac:dyDescent="0.3">
      <c r="C21" s="40" t="s">
        <v>112</v>
      </c>
      <c r="D21" s="41">
        <v>120000000</v>
      </c>
    </row>
    <row r="22" spans="1:11" ht="18.75" x14ac:dyDescent="0.3">
      <c r="C22" s="40" t="s">
        <v>113</v>
      </c>
      <c r="D22" s="41">
        <f>SUM(D20:D21)</f>
        <v>299000000</v>
      </c>
    </row>
  </sheetData>
  <mergeCells count="9">
    <mergeCell ref="C17:C18"/>
    <mergeCell ref="D17:D18"/>
    <mergeCell ref="E17:E18"/>
    <mergeCell ref="F17:F18"/>
    <mergeCell ref="A1:K1"/>
    <mergeCell ref="A2:K2"/>
    <mergeCell ref="G7:G8"/>
    <mergeCell ref="G9:G10"/>
    <mergeCell ref="C14:I14"/>
  </mergeCells>
  <pageMargins left="0.70866141732283472" right="0.70866141732283472" top="0.74803149606299213" bottom="0.74803149606299213" header="0.31496062992125984" footer="0.31496062992125984"/>
  <pageSetup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2022</vt:lpstr>
      <vt:lpstr>2023</vt:lpstr>
      <vt:lpstr>2023 (2)</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ehidy edith gonzalez tibata</cp:lastModifiedBy>
  <cp:lastPrinted>2023-05-05T13:44:37Z</cp:lastPrinted>
  <dcterms:created xsi:type="dcterms:W3CDTF">2023-02-10T14:21:37Z</dcterms:created>
  <dcterms:modified xsi:type="dcterms:W3CDTF">2023-05-08T15:41:50Z</dcterms:modified>
</cp:coreProperties>
</file>