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Desktop\IMPORTANTISIMO 2024\SIEE 2024\"/>
    </mc:Choice>
  </mc:AlternateContent>
  <xr:revisionPtr revIDLastSave="0" documentId="13_ncr:1_{E7971D07-DCB5-48DB-AF82-9398DCF2933C}" xr6:coauthVersionLast="45" xr6:coauthVersionMax="45" xr10:uidLastSave="{00000000-0000-0000-0000-000000000000}"/>
  <bookViews>
    <workbookView xWindow="-120" yWindow="-120" windowWidth="20730" windowHeight="11160" xr2:uid="{00000000-000D-0000-FFFF-FFFF00000000}"/>
  </bookViews>
  <sheets>
    <sheet name="Instrumento" sheetId="7" r:id="rId1"/>
    <sheet name="Resultados" sheetId="21" r:id="rId2"/>
    <sheet name="Descripciones" sheetId="20" r:id="rId3"/>
    <sheet name="Ficha del instrumento" sheetId="14" r:id="rId4"/>
    <sheet name="Registro" sheetId="19" state="hidden" r:id="rId5"/>
    <sheet name="Dicionario de variables" sheetId="22" state="hidden" r:id="rId6"/>
    <sheet name="Territorios" sheetId="9" state="hidden" r:id="rId7"/>
    <sheet name="Estados" sheetId="18" state="hidden" r:id="rId8"/>
    <sheet name="Listas" sheetId="8" state="hidden" r:id="rId9"/>
    <sheet name="Indicadores" sheetId="12" state="hidden" r:id="rId10"/>
  </sheets>
  <externalReferences>
    <externalReference r:id="rId11"/>
  </externalReferences>
  <definedNames>
    <definedName name="_xlnm._FilterDatabase" localSheetId="7" hidden="1">Estados!$A$1:$F$1</definedName>
    <definedName name="_xlnm.Print_Area" localSheetId="0">Instrumento!$A$1:$Q$102</definedName>
    <definedName name="_xlnm.Print_Area" localSheetId="1">Resultados!$A$1:$Q$40</definedName>
    <definedName name="Estado" localSheetId="6">[1]Hoja3!$C$2:$C$3</definedName>
    <definedName name="Estado">Listas!$C$2:$C$3</definedName>
    <definedName name="Grado" localSheetId="6">[1]Hoja3!$A$2:$A$13</definedName>
    <definedName name="Grado">Listas!$A$2:$A$13</definedName>
    <definedName name="SN">Listas!$B$2:$B$3</definedName>
    <definedName name="Trabajado">Listas!$D$2:$D$5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8" i="7" l="1"/>
  <c r="I89" i="7" l="1"/>
  <c r="I91" i="7"/>
  <c r="I96" i="7"/>
  <c r="I90" i="7" l="1"/>
  <c r="R77" i="7"/>
  <c r="S77" i="7"/>
  <c r="S76" i="7"/>
  <c r="R76" i="7"/>
  <c r="S67" i="7"/>
  <c r="R67" i="7"/>
  <c r="V77" i="7" l="1"/>
  <c r="V76" i="7"/>
  <c r="V67" i="7"/>
  <c r="E5" i="21"/>
  <c r="DY2" i="19"/>
  <c r="DX2" i="19"/>
  <c r="DW2" i="19"/>
  <c r="DV2" i="19"/>
  <c r="DQ2" i="19"/>
  <c r="DR2" i="19"/>
  <c r="DT2" i="19"/>
  <c r="DU2" i="19"/>
  <c r="DK2" i="19"/>
  <c r="DL2" i="19"/>
  <c r="DN2" i="19"/>
  <c r="DO2" i="19"/>
  <c r="DB2" i="19"/>
  <c r="DC2" i="19"/>
  <c r="DE2" i="19"/>
  <c r="DF2" i="19"/>
  <c r="DH2" i="19"/>
  <c r="DI2" i="19"/>
  <c r="CS2" i="19"/>
  <c r="CT2" i="19"/>
  <c r="CV2" i="19"/>
  <c r="CW2" i="19"/>
  <c r="CY2" i="19"/>
  <c r="CZ2" i="19"/>
  <c r="CQ2" i="19"/>
  <c r="CP2" i="19"/>
  <c r="CK2" i="19"/>
  <c r="CL2" i="19"/>
  <c r="CN2" i="19"/>
  <c r="BY2" i="19"/>
  <c r="BZ2" i="19"/>
  <c r="CB2" i="19"/>
  <c r="CC2" i="19"/>
  <c r="CD2" i="19"/>
  <c r="CF2" i="19"/>
  <c r="CG2" i="19"/>
  <c r="CH2" i="19"/>
  <c r="CJ2" i="19"/>
  <c r="BM2" i="19"/>
  <c r="BN2" i="19"/>
  <c r="BP2" i="19"/>
  <c r="BQ2" i="19"/>
  <c r="BR2" i="19"/>
  <c r="BT2" i="19"/>
  <c r="BU2" i="19"/>
  <c r="BV2" i="19"/>
  <c r="BX2" i="19"/>
  <c r="BA2" i="19"/>
  <c r="BB2" i="19"/>
  <c r="BD2" i="19"/>
  <c r="BE2" i="19"/>
  <c r="BF2" i="19"/>
  <c r="BH2" i="19"/>
  <c r="BI2" i="19"/>
  <c r="BJ2" i="19"/>
  <c r="BL2" i="19"/>
  <c r="AZ2" i="19"/>
  <c r="AX2" i="19"/>
  <c r="AW2" i="19"/>
  <c r="A2" i="19"/>
  <c r="AH2" i="19"/>
  <c r="AI2" i="19"/>
  <c r="AJ2" i="19"/>
  <c r="AK2" i="19"/>
  <c r="AL2" i="19"/>
  <c r="AM2" i="19"/>
  <c r="AN2" i="19"/>
  <c r="AO2" i="19"/>
  <c r="AP2" i="19"/>
  <c r="AQ2" i="19"/>
  <c r="AR2" i="19"/>
  <c r="AS2" i="19"/>
  <c r="AT2" i="19"/>
  <c r="AU2" i="19"/>
  <c r="AV2" i="19"/>
  <c r="AE2" i="19"/>
  <c r="AF2" i="19"/>
  <c r="AG2" i="19"/>
  <c r="AB2" i="19"/>
  <c r="AC2" i="19"/>
  <c r="AD2" i="19"/>
  <c r="Y2" i="19"/>
  <c r="Z2" i="19"/>
  <c r="AA2" i="19"/>
  <c r="X2" i="19"/>
  <c r="W2" i="19"/>
  <c r="V2" i="19"/>
  <c r="U2" i="19"/>
  <c r="T2" i="19"/>
  <c r="S2" i="19"/>
  <c r="R2" i="19"/>
  <c r="Q2" i="19"/>
  <c r="P2" i="19"/>
  <c r="O2" i="19"/>
  <c r="N2" i="19"/>
  <c r="M2" i="19"/>
  <c r="L2" i="19"/>
  <c r="K2" i="19"/>
  <c r="J2" i="19"/>
  <c r="I2" i="19"/>
  <c r="H2" i="19"/>
  <c r="G2" i="19"/>
  <c r="F2" i="19"/>
  <c r="E2" i="19"/>
  <c r="D2" i="19"/>
  <c r="C2" i="19"/>
  <c r="B2" i="19"/>
  <c r="P23" i="7"/>
  <c r="P21" i="7"/>
  <c r="P19" i="7"/>
  <c r="M7" i="21"/>
  <c r="M5" i="21"/>
  <c r="E7" i="21"/>
  <c r="P24" i="7" l="1"/>
  <c r="I92" i="7"/>
  <c r="I93" i="7"/>
  <c r="I94" i="7"/>
  <c r="I95" i="7"/>
  <c r="I97" i="7"/>
  <c r="I99" i="7"/>
  <c r="B90" i="7"/>
  <c r="B91" i="7"/>
  <c r="B92" i="7"/>
  <c r="B93" i="7"/>
  <c r="B94" i="7"/>
  <c r="B95" i="7"/>
  <c r="B96" i="7"/>
  <c r="B97" i="7"/>
  <c r="B98" i="7"/>
  <c r="B99" i="7"/>
  <c r="B89" i="7"/>
  <c r="O18" i="21" l="1"/>
  <c r="O26" i="21"/>
  <c r="J24" i="21"/>
  <c r="O19" i="21"/>
  <c r="O27" i="21"/>
  <c r="J25" i="21"/>
  <c r="O24" i="21"/>
  <c r="O20" i="21"/>
  <c r="J18" i="21"/>
  <c r="J26" i="21"/>
  <c r="J22" i="21"/>
  <c r="O21" i="21"/>
  <c r="J19" i="21"/>
  <c r="J27" i="21"/>
  <c r="O17" i="21"/>
  <c r="J23" i="21"/>
  <c r="O22" i="21"/>
  <c r="J20" i="21"/>
  <c r="J17" i="21"/>
  <c r="J21" i="21"/>
  <c r="O25" i="21"/>
  <c r="O23" i="21"/>
  <c r="R68" i="7"/>
  <c r="S68" i="7"/>
  <c r="R69" i="7"/>
  <c r="S69" i="7"/>
  <c r="R70" i="7"/>
  <c r="S70" i="7"/>
  <c r="R71" i="7"/>
  <c r="S71" i="7"/>
  <c r="R72" i="7"/>
  <c r="S72" i="7"/>
  <c r="R73" i="7"/>
  <c r="S73" i="7"/>
  <c r="R74" i="7"/>
  <c r="S74" i="7"/>
  <c r="R75" i="7"/>
  <c r="S75" i="7"/>
  <c r="V70" i="7" l="1"/>
  <c r="V68" i="7"/>
  <c r="V75" i="7"/>
  <c r="V74" i="7"/>
  <c r="V73" i="7"/>
  <c r="V72" i="7"/>
  <c r="V71" i="7"/>
  <c r="V69" i="7"/>
  <c r="T74" i="7"/>
  <c r="U74" i="7" s="1"/>
  <c r="J74" i="7" s="1"/>
  <c r="T70" i="7"/>
  <c r="U70" i="7" s="1"/>
  <c r="T73" i="7"/>
  <c r="U73" i="7" s="1"/>
  <c r="J73" i="7" s="1"/>
  <c r="T77" i="7"/>
  <c r="U77" i="7" s="1"/>
  <c r="J77" i="7" s="1"/>
  <c r="T68" i="7"/>
  <c r="U68" i="7" s="1"/>
  <c r="T69" i="7"/>
  <c r="U69" i="7" s="1"/>
  <c r="T76" i="7"/>
  <c r="U76" i="7" s="1"/>
  <c r="J76" i="7" s="1"/>
  <c r="T72" i="7"/>
  <c r="U72" i="7" s="1"/>
  <c r="T75" i="7"/>
  <c r="U75" i="7" s="1"/>
  <c r="J75" i="7" s="1"/>
  <c r="T71" i="7"/>
  <c r="U71" i="7" s="1"/>
  <c r="T67" i="7"/>
  <c r="C95" i="7"/>
  <c r="C90" i="7"/>
  <c r="C91" i="7"/>
  <c r="C92" i="7"/>
  <c r="D26" i="21" s="1"/>
  <c r="C93" i="7"/>
  <c r="D22" i="21" s="1"/>
  <c r="C94" i="7"/>
  <c r="C96" i="7"/>
  <c r="D19" i="21" s="1"/>
  <c r="C97" i="7"/>
  <c r="D20" i="21" s="1"/>
  <c r="C98" i="7"/>
  <c r="C99" i="7"/>
  <c r="D18" i="21" s="1"/>
  <c r="C89" i="7"/>
  <c r="D17" i="21" l="1"/>
  <c r="D23" i="21"/>
  <c r="D21" i="21"/>
  <c r="D25" i="21"/>
  <c r="D27" i="21"/>
  <c r="D24" i="21"/>
  <c r="U67" i="7"/>
  <c r="J67" i="7" s="1"/>
  <c r="R89" i="7"/>
  <c r="R90" i="7"/>
  <c r="R98" i="7"/>
  <c r="CI2" i="19"/>
  <c r="R91" i="7"/>
  <c r="J69" i="7"/>
  <c r="BG2" i="19" s="1"/>
  <c r="R94" i="7"/>
  <c r="R24" i="21" s="1"/>
  <c r="J72" i="7"/>
  <c r="BS2" i="19" s="1"/>
  <c r="R95" i="7"/>
  <c r="R18" i="21" s="1"/>
  <c r="BW2" i="19"/>
  <c r="R93" i="7"/>
  <c r="J71" i="7"/>
  <c r="BO2" i="19" s="1"/>
  <c r="R92" i="7"/>
  <c r="J70" i="7"/>
  <c r="BK2" i="19" s="1"/>
  <c r="R99" i="7"/>
  <c r="CM2" i="19"/>
  <c r="R96" i="7"/>
  <c r="CA2" i="19"/>
  <c r="R97" i="7"/>
  <c r="CE2" i="19"/>
  <c r="J68" i="7"/>
  <c r="BC2" i="19" s="1"/>
  <c r="R20" i="21" l="1"/>
  <c r="R21" i="21"/>
  <c r="E91" i="7"/>
  <c r="G25" i="21" s="1"/>
  <c r="R22" i="21"/>
  <c r="E92" i="7"/>
  <c r="G26" i="21" s="1"/>
  <c r="R17" i="21"/>
  <c r="E93" i="7"/>
  <c r="G22" i="21" s="1"/>
  <c r="R23" i="21"/>
  <c r="E96" i="7"/>
  <c r="G19" i="21" s="1"/>
  <c r="R25" i="21"/>
  <c r="E97" i="7"/>
  <c r="G20" i="21" s="1"/>
  <c r="R19" i="21"/>
  <c r="E99" i="7"/>
  <c r="G21" i="21" s="1"/>
  <c r="R26" i="21"/>
  <c r="E89" i="7"/>
  <c r="G23" i="21" s="1"/>
  <c r="R27" i="21"/>
  <c r="AY2" i="19"/>
  <c r="E90" i="7"/>
  <c r="G24" i="21" s="1"/>
  <c r="CR2" i="19"/>
  <c r="DP2" i="19"/>
  <c r="E98" i="7"/>
  <c r="G27" i="21" s="1"/>
  <c r="DG2" i="19"/>
  <c r="E95" i="7"/>
  <c r="G18" i="21" s="1"/>
  <c r="DD2" i="19"/>
  <c r="E94" i="7"/>
  <c r="G17" i="21" s="1"/>
  <c r="DS2" i="19"/>
  <c r="CX2" i="19"/>
  <c r="CO2" i="19"/>
  <c r="DJ2" i="19"/>
  <c r="DM2" i="19"/>
  <c r="DA2" i="19"/>
  <c r="CU2" i="19"/>
</calcChain>
</file>

<file path=xl/sharedStrings.xml><?xml version="1.0" encoding="utf-8"?>
<sst xmlns="http://schemas.openxmlformats.org/spreadsheetml/2006/main" count="1921" uniqueCount="856">
  <si>
    <t>Instrumento para la revisión del estado de desarrollo de los elementos constitutivos 
del Sistema Institucional de Evaluación de Estudiantes -SIEE-</t>
  </si>
  <si>
    <t>Paso 1. Datos del Establecimiento Educativo</t>
  </si>
  <si>
    <t>Nombre establecimiento:</t>
  </si>
  <si>
    <t>Código Dane:</t>
  </si>
  <si>
    <t xml:space="preserve">Secretaría de Educación: </t>
  </si>
  <si>
    <t>Municipio:</t>
  </si>
  <si>
    <t>Oferta educativa</t>
  </si>
  <si>
    <t>Preescolar:</t>
  </si>
  <si>
    <t>Media:</t>
  </si>
  <si>
    <t>Primaria:</t>
  </si>
  <si>
    <t>CLEI:</t>
  </si>
  <si>
    <t>Secundaria:</t>
  </si>
  <si>
    <t>Modelos Flexibles de Básica y Media:</t>
  </si>
  <si>
    <t>Información adicional</t>
  </si>
  <si>
    <t>¿Atiende población étnica?</t>
  </si>
  <si>
    <t>Realice observaciones de la población atendida si lo considera necesario:</t>
  </si>
  <si>
    <t>¿Atiende población con discapacidad?</t>
  </si>
  <si>
    <t>¿Atiende población migrante?</t>
  </si>
  <si>
    <t>Si atiende población étnica, con discapacidad o migrante, los elementos constitutivos deben tener en cuenta adaptaciones de acuerdo con el marco de la educación inclusiva. Consultar Decreto 1421 de 2017 y Decreto 1288 de 2018 (art. 5) compilados en el Decreto 1075 de 2015.</t>
  </si>
  <si>
    <t>Paso 2.  Ajustes transitorios al SIEE</t>
  </si>
  <si>
    <r>
      <t xml:space="preserve">A continuación encontrará una tabla en la que podrá indicar si se realizaron ajustes transitorios a los elementos constitutivos. Asimismo, podrá describir el ajuste que se realizó y determinar en la columna </t>
    </r>
    <r>
      <rPr>
        <b/>
        <sz val="12"/>
        <rFont val="Arial"/>
        <family val="2"/>
      </rPr>
      <t>Permanente</t>
    </r>
    <r>
      <rPr>
        <sz val="12"/>
        <rFont val="Arial"/>
        <family val="2"/>
      </rPr>
      <t xml:space="preserve"> si el ajuste transitorio quedará incluido de manera permanente en el SIEE del Establecimiento Educativo. </t>
    </r>
  </si>
  <si>
    <t>Haga clic aquí para ver las descripciones de los elementos constitutivos</t>
  </si>
  <si>
    <t>Elementos constitutivos</t>
  </si>
  <si>
    <t>¿Se realizaron ajustes transitorios?</t>
  </si>
  <si>
    <t>Descripción del ajuste</t>
  </si>
  <si>
    <t>Permanente</t>
  </si>
  <si>
    <t>1. Los criterios de evaluación y promoción.</t>
  </si>
  <si>
    <t>2. La escala de valoración institucional y su respectiva equivalencia con la escala nacional.</t>
  </si>
  <si>
    <t>3. Las estrategias de valoración integral de los desempeños de los estudiantes.</t>
  </si>
  <si>
    <t>4. Las acciones de seguimiento para el mejoramiento de los desempeños de los estudiantes durante el año escolar.</t>
  </si>
  <si>
    <t>5. Los procesos de autoevaluación de los estudiantes.</t>
  </si>
  <si>
    <t>6. Las estrategias de apoyo necesarias para resolver situaciones pedagógicas pendientes de los estudiantes.</t>
  </si>
  <si>
    <t>7. Las acciones para garantizar que los directivos docentes y docentes del establecimiento educativo cumplan con los procesos evaluativos estipulados en el sistema institucional de evaluación.</t>
  </si>
  <si>
    <t>8. La periodicidad de entrega de informes a los padres de familia.</t>
  </si>
  <si>
    <t>9. La estructura de los informes de los estudiantes, para que sean claros, comprensibles y den información integral del avance en la formación.</t>
  </si>
  <si>
    <t>10. Las instancias, procedimientos y mecanismos de atención y resolución de reclamaciones de padres de familia y estudiantes sobre la evaluación y promoción.</t>
  </si>
  <si>
    <t>11.	Los mecanismos de participación de la comunidad educativa en la construcción del sistema institucional de evaluación de los estudiantes.</t>
  </si>
  <si>
    <t>Paso 3. Revisión Elementos constitutivos</t>
  </si>
  <si>
    <t>Teniendo en cuenta el paso anterior y analizando cada uno de los elementos constitutivos, diligencie la tabla, a partir de las siguientes premisas:</t>
  </si>
  <si>
    <t>Características de desarrollo de los elementos constitutivos</t>
  </si>
  <si>
    <r>
      <rPr>
        <b/>
        <sz val="12"/>
        <color theme="1"/>
        <rFont val="Arial"/>
        <family val="2"/>
      </rPr>
      <t>Documentado</t>
    </r>
    <r>
      <rPr>
        <sz val="12"/>
        <color theme="1"/>
        <rFont val="Arial"/>
        <family val="2"/>
      </rPr>
      <t xml:space="preserve"> </t>
    </r>
  </si>
  <si>
    <t>Cuando las acciones, procesos o criterios establecidos para el elemento constitutivo se encuentran descritos en el documento del SIEE.</t>
  </si>
  <si>
    <r>
      <rPr>
        <b/>
        <sz val="12"/>
        <color theme="1"/>
        <rFont val="Arial"/>
        <family val="2"/>
      </rPr>
      <t>Implementado</t>
    </r>
    <r>
      <rPr>
        <sz val="12"/>
        <color theme="1"/>
        <rFont val="Arial"/>
        <family val="2"/>
      </rPr>
      <t xml:space="preserve"> </t>
    </r>
  </si>
  <si>
    <t>Cuando las acciones, procesos o criterios establecidos para el elemento constitutivo están siendo desarrollados según lo establecido en el documento del SIEE.</t>
  </si>
  <si>
    <t xml:space="preserve">A continuación, puede evidenciar un ejemplo de diligenciamiento del paso 3. 
</t>
  </si>
  <si>
    <t>Documentado</t>
  </si>
  <si>
    <t>Implementado</t>
  </si>
  <si>
    <t>Necesidad de ajuste</t>
  </si>
  <si>
    <t>Observaciones</t>
  </si>
  <si>
    <t>Si</t>
  </si>
  <si>
    <t>Actualizar de acuerdo con la necesidad</t>
  </si>
  <si>
    <t>Los criterios están definidos en el documento del SIEE y son implementados según lo descrito, pero hay necesidad de incluir más criterios en el documento.</t>
  </si>
  <si>
    <t>Parcialmente</t>
  </si>
  <si>
    <t>Hay aspectos descritos en el documento del SIEE referidos a la escala de valoración, pero en el aula se emplean rúbricas y ponderaciones de las calificaciones que no están descritas en el SIEE.</t>
  </si>
  <si>
    <r>
      <t xml:space="preserve">La columna </t>
    </r>
    <r>
      <rPr>
        <b/>
        <sz val="11"/>
        <color theme="1"/>
        <rFont val="Arial"/>
        <family val="2"/>
      </rPr>
      <t>Necesidad de ajuste</t>
    </r>
    <r>
      <rPr>
        <sz val="11"/>
        <color theme="1"/>
        <rFont val="Arial"/>
        <family val="2"/>
      </rPr>
      <t xml:space="preserve"> mostrará la necesidad de actualizar o ajustar lo descrito en el documento o en su implementación, o si por el contrario se actualizará en algún momento cuando se produzca la necesidad.
En la hoja "Descripciones" puede apreciar las descripciones de cada uno de los elementos constitutivos para realizar la valoración.</t>
    </r>
  </si>
  <si>
    <t>11.	Los mecanismos de participación de la comunidad educativa en la construcción del sistema 	institucional de evaluación de los estudiantes.</t>
  </si>
  <si>
    <t>Paso 4.  Estado y Nivel de intervención</t>
  </si>
  <si>
    <r>
      <t xml:space="preserve">A continuación, apreciará el </t>
    </r>
    <r>
      <rPr>
        <b/>
        <sz val="12"/>
        <rFont val="Arial"/>
        <family val="2"/>
      </rPr>
      <t>Estado</t>
    </r>
    <r>
      <rPr>
        <sz val="12"/>
        <rFont val="Arial"/>
        <family val="2"/>
      </rPr>
      <t xml:space="preserve"> en el cual se encuentran cada uno de los Elementos Constitutivos del SIEE, y las observaciones percibidas por el establecimiento educativo.
</t>
    </r>
  </si>
  <si>
    <t>En la columna Intervención seleccione el tiempo para realizar los ajustes según lo considere.</t>
  </si>
  <si>
    <r>
      <t xml:space="preserve">En la columna </t>
    </r>
    <r>
      <rPr>
        <b/>
        <sz val="12"/>
        <rFont val="Arial"/>
        <family val="2"/>
      </rPr>
      <t>Priorización</t>
    </r>
    <r>
      <rPr>
        <sz val="12"/>
        <rFont val="Arial"/>
        <family val="2"/>
      </rPr>
      <t xml:space="preserve"> digite o asigne el puesto o valor de prioridad para intervenir, actualizar o construir los elementos constitutivos, tenga en cuenta que el valor 1 obedecerá al elemento a intervenir en primer lugar y el valor 11 refiere al último elemento que modificará o actualizará.</t>
    </r>
  </si>
  <si>
    <t xml:space="preserve">
</t>
  </si>
  <si>
    <t>Estado</t>
  </si>
  <si>
    <t xml:space="preserve">Intervención </t>
  </si>
  <si>
    <t>Priorización</t>
  </si>
  <si>
    <t>Haga Clic aquí para ir a la hoja de Resultados</t>
  </si>
  <si>
    <t xml:space="preserve">Elaborado por el Equipo de Evaluación. Subdirección de Referentes y Evaluación - Ministerio de Educación Nacional - 2022 </t>
  </si>
  <si>
    <t>Establecimiento Educativo:</t>
  </si>
  <si>
    <t>Resultado</t>
  </si>
  <si>
    <t>A continuación, apreciará el orden de priorización y el estado de los elementos constitutivos del SIEE para que se inicie el plan de fortalecimiento o mejoramiento al Sistema Institucional de Evaluación de Estudiantes.</t>
  </si>
  <si>
    <t>Estado de desarrollo de los Elementos constitutivos del SIEE</t>
  </si>
  <si>
    <t xml:space="preserve"> Intervención</t>
  </si>
  <si>
    <r>
      <t xml:space="preserve">Agradecemos retroalimentar o sugerir sus consideraciones de este instrumento en la siguiente encuesta: </t>
    </r>
    <r>
      <rPr>
        <b/>
        <sz val="12"/>
        <rFont val="Arial"/>
        <family val="2"/>
      </rPr>
      <t>https://forms.office.com/r/LqtVJNZ5G9</t>
    </r>
  </si>
  <si>
    <t>Planeación</t>
  </si>
  <si>
    <t>Establezca la planeación y las actividades que se desarrollarán para el ajuste y actualización del SIEE.</t>
  </si>
  <si>
    <t>Características esenciales de los Elementos Constitutivos del SIEE</t>
  </si>
  <si>
    <t xml:space="preserve">A continuación se presentan las generalidades que deben contener los elementos constitutivos del SIEE. </t>
  </si>
  <si>
    <t>Haga clic aquí para volver al instrumento</t>
  </si>
  <si>
    <t>Número</t>
  </si>
  <si>
    <t>Elemento Constitutivo</t>
  </si>
  <si>
    <t>Texto de la descripción</t>
  </si>
  <si>
    <t>Los criterios de evaluación y promoción</t>
  </si>
  <si>
    <t>Enuncia los aspectos y consideraciones institucionales, los criterios de la evaluación del establecimiento educativo que permitan identificar y valorar el aprendizaje en relación con lo que debe mostrar, exhibir, evidenciar o demostrar un estudiante en un momento determinado de su proceso educativo acorde con la propuesta formativa definida en el PEI.
Determina los criterios de evaluación los cuáles especifican como se aprueban las áreas o las asignaturas en cada uno de los grados,   y considera los criterios para la promoción de los estudiantes al siguiente grado, teniendo presente que estos pueden ser diferenciados para cada nivel educativo o grupo de grados.
Asimismo, describe los criterios para la promoción anticipada, así como el proceso para el estudio de cada situación, considerando la participación del Consejo Académico y el Consejo Directivo. 
En este elemento constitutivo se establece, si ha adoptado un Modelo Educativo Flexible, criterios de valoración y promoción diferenciales y acordes a la esencia del modelo adoptado. como también se deben presentar los criterios diferenciado que se hayan determinado para la población en inclusión (discapacidad, grupos étnicos, migrantes, extraedad).
Define el porcentaje de asistencia que incide en la promoción del estudiante 
Describe y determina los momentos y mecanismos en que los criterios de evaluación y promoción son socializados con los estudiantes y padres de familia.</t>
  </si>
  <si>
    <t>La escala de valoración institucional y su respectiva equivalencia con la escala nacional.</t>
  </si>
  <si>
    <t xml:space="preserve">Define la escala de valoración institucional con la cual se califica y se sistematiza las valoraciones realizadas sobre los seguimientos y evaluaciones a los desempeños de los estudiantes. La escala puede ser de naturaleza cualitativa, cuatitativa o de las dos. La escala puede estar expresada en términos númericos, nominales, ordinales o icónicos para dar cuenta del desarrollo de las competencias de los estudiantes. 
La escala debe indicar y describir cada uno de los niveles de valoración, especificando que el nivel Bajo es la no superación de los desempeños o la reprobación del área o asignatura.
Indica la equivalencia entre la escala institucional y la escala de valoración nacional, la cual debe considerarse o usarse en el momento de emitir informes, boletines o constancias de desempeño.
 </t>
  </si>
  <si>
    <t>Las estrategias de valoración integral de los desempeños de los estudiantes.</t>
  </si>
  <si>
    <t>Establece los aspectos, protocolos y herramientas a utilizar para realizar el seguimiento al desarrollo integral de los estudiantes, teniendo en cuenta las dimenciones cognitivas o académicas, sociales, emocionales y fisiológicas, en el contexto de la comunidad educativa. 
Presenta las estrategias para realizar la valoraración de los desempeños de los estudiantes en las diferentes dimesiones.
Este elemento va más allá de determinar con qué y cómo se califican los desempeños, implica que se señalen los procesos y herramientas con las cuales se realiza el seguimiento al desarrollo del estudiante como ser humano.</t>
  </si>
  <si>
    <t>Las acciones de seguimiento para el mejoramiento de los desempeños de los estudiantes durante el  año escolar.</t>
  </si>
  <si>
    <t>Describe los mecanismos e instrumentos para hacer el seguimiento a los desempeños de los estudiantes y enuncia los elementos que deben considerarse. Propone las consideraciones y estrategias para el acompañamiento constante durante todo el año escolar, ante las situaciones de promoción anticipada, bajos niveles de desempeño o el ingreso de un estudiante nuevo al Establecimiento Educativo. Asimismo, especifica estrategias especiales de apoyo que motiven a los estudiantes que obtienen desempeños superiores o altos.
Determina las acciones y estrategias que deben adoptarse apartir del nivel de desempeño de cada estudiante para implementar estrategias de mejoramiento para garantizar se alcancen los objetivos de aprendizajes definidos en el grado en que se encuentra es estudiante. Asimismo, plantea evaluaciones de diagnóstico como punto de partida, define momentos de monitoreo y seguimiento a los avances de los estudiantes para cada uno de los criterios de evaluación.</t>
  </si>
  <si>
    <t>Los procesos de autoevaluación de los estudiantes.</t>
  </si>
  <si>
    <t xml:space="preserve">Establece las orientaciones e instrumentos para que los estudiantes realicen los procesos de autoevaluación y coevaluación. Describe los momentos en que los criterios de evaluación deben ser socializados con los estudiantes. 
Orienta los espacios de autoevaluación para que el estudiante se responsabilice de su propio proceso de aprendizaje.
Determina como se emplean los hallazgos de la autoevaluación para establecer estrategias de mejoramiento o seguimiento a los aprendizajes de los estudiantes.
Orienta la participación de los estudiantes en el diseño de herramientas y actividades para verificar si se alcanzaron los objetivos. </t>
  </si>
  <si>
    <t>Las estrategias de apoyo necesarias para resolver situaciones pedagógicas pendientes de los estudiantes.</t>
  </si>
  <si>
    <t>Describe las estrategias, responsables, momentos y consideraciones para implementar, durante todo el año escolar, actividades de apoyo que permitan la nivelación de los estudiantes y el fortalecimiento de las competencias, aprendizajes, objetivos, metas y estándares fijados para el grado que se encuentra cursando.
Orienta como a partir de los resultados de aprendizaje se establecen evaluaciones diagnósticas para establecer estrategias de nivelación personalizadas o grupales de acuerdo con los aprendizajes esperados que desarrollen los estudiantes.</t>
  </si>
  <si>
    <t>Las acciones para garantizar que los directivos docentes y docentes del establecimiento educativo cumplan con los procesos evaluativos estipulados en el sistema institucional de evaluación.</t>
  </si>
  <si>
    <t>Este elemento describe las estrategias y protocolos para verificar que los docentes y directivos docentes  cumplen con el acuerdo institucional al momento de aplicar los criterios de evaluación, criterios de promoción y los demás criterios de la evaluación definidos en el SIEE.
Establece los procedimientos administrativos para tomar correctivos cuando no se respetan los criterios establecidos en el SIEE por la comunidad educativa acorde con la normatividad vigente.</t>
  </si>
  <si>
    <t>La periodicidad de entrega de informes a los padres de familia.</t>
  </si>
  <si>
    <t>Señala los tiempos y momentos en los que se brindan informes de los procesos educativos de los estudiantes. Tiene en cuenta que el número de periodos no puede ser inferior a dos.
Presenta el cronograma de fechas o momentos en los cuales se socializan a los padres de familia los informes de los estudiantes.</t>
  </si>
  <si>
    <t>La estructura de los informes de los estudiantes, para que sean claros, comprensibles y den información integral del avance en la formación</t>
  </si>
  <si>
    <t>Describe la estructura del informe considerando los aspectos que el Establecimiento Educativo ha definido para que este brinde información completa del proceso de avance del estudiante en sus desempeños y su desarrollo integral. La estructura se describe, como también los elementos que la constituyen, teniendo en cuenta que la escala de valoración debe presentar la equivalencia con la escala nacional.</t>
  </si>
  <si>
    <t>Las instancias, procedimientos y mecanismos de atención y resolución de reclamaciones de padres  de familia y estudiantes sobre la evaluación y promoción</t>
  </si>
  <si>
    <t>Establece los mecanismos de solución a las reclamaciones o inquietudes  que tienen su origen durante el proceso y los resultados de la evaluación y la promoción escolar.
Determina las instancias o responsables y los protocolos que se deben seguir para  intervenir en la solución de las reclamaciones.
Determina los deberes, derechos y resposabilidades de los actores que hacen parte en la atención y resoluciónde reclamaciones de los procesos de evaluación y promoción escolar.</t>
  </si>
  <si>
    <t>Los mecanismos de participación de la comunidad educativa en la construcción del sistema institucional de evaluación de los estudiantes.</t>
  </si>
  <si>
    <t>Orienta y establece los protocolos para la participación de los diferentes integrantes de la comunidad educativa para que esta pueda exponer sus puntos de vista y las garantías sobre el proceso de la evaluación. 
Determina los canales de comunicación, los responsables, cronogramas para la revisión, actualización, modificación de criterios o elementos del SIEE.
Considera lo establecido en el artículo 2.3.3.3.3.8 del Decreto 1075 de 2015 en cuanto al procedimiento para la creación, o mdificación del Sistema Institucional de Evaluación de los Estudiantes - SIEE.</t>
  </si>
  <si>
    <t>Ficha del instrumento</t>
  </si>
  <si>
    <t>Objetivo</t>
  </si>
  <si>
    <t>Instrumento para la revisión del estado de desarrollo de los elementos constitutivos  del Sistema Institucional de Evaluación de Estudiantes -SIEE-</t>
  </si>
  <si>
    <t>Poblacion objetivo</t>
  </si>
  <si>
    <t>Rectores o responsable del proceso del SIEE</t>
  </si>
  <si>
    <t>Diligenciamiento</t>
  </si>
  <si>
    <t>Autodiligenciamiento</t>
  </si>
  <si>
    <t>Explicación revisión SIEE</t>
  </si>
  <si>
    <t xml:space="preserve">Puede consultar el video de explicación de los elementos constitutivos en YouTube en el siguiente enlace: </t>
  </si>
  <si>
    <t xml:space="preserve">https://www.youtube.com/watch?v=CnKkJicY7Wc&amp;ab_channel=GrupodeEvaluaci%C3%B3n-CalidadMEN </t>
  </si>
  <si>
    <t>Remisión información</t>
  </si>
  <si>
    <t>Una vez diligenciado y analizado el SIEE remita este instrumento al Líder de Evaluación de la Secretaría de Educación a la cual pertenece su establecimiento eduativo para su consolidación y seguimiento.</t>
  </si>
  <si>
    <t>Inquietudes y sugerencias</t>
  </si>
  <si>
    <t>Remita sus inquietudes o sugerencias en el siguiente enlace, y también al líder de evaluación de sus secretaría de educación.</t>
  </si>
  <si>
    <t>https://forms.office.com/r/LqtVJNZ5G9</t>
  </si>
  <si>
    <t>Elaboración instrumento</t>
  </si>
  <si>
    <t>Este instrumento fue desarrollado por el Equipo de Evaluación de la Subdirección de Referentes y Evaluación del Ministerio de Educación Nacional.</t>
  </si>
  <si>
    <t>ID</t>
  </si>
  <si>
    <t>D1</t>
  </si>
  <si>
    <t>D2</t>
  </si>
  <si>
    <t>D3</t>
  </si>
  <si>
    <t>D4</t>
  </si>
  <si>
    <t>OE1</t>
  </si>
  <si>
    <t>OE2</t>
  </si>
  <si>
    <t>OE3</t>
  </si>
  <si>
    <t>OE4</t>
  </si>
  <si>
    <t>OE5</t>
  </si>
  <si>
    <t>OE6</t>
  </si>
  <si>
    <t>IA1</t>
  </si>
  <si>
    <t>IA2</t>
  </si>
  <si>
    <t>IA3</t>
  </si>
  <si>
    <t>IA4</t>
  </si>
  <si>
    <t>P2.1.1</t>
  </si>
  <si>
    <t>P2.1.2</t>
  </si>
  <si>
    <t>P2.1.3</t>
  </si>
  <si>
    <t>P2.2.1</t>
  </si>
  <si>
    <t>P2.2.2</t>
  </si>
  <si>
    <t>P2.2.3</t>
  </si>
  <si>
    <t>P2.3.1</t>
  </si>
  <si>
    <t>P2.3.2</t>
  </si>
  <si>
    <t>P2.3.3</t>
  </si>
  <si>
    <t>P2.4.1</t>
  </si>
  <si>
    <t>P2.4.2</t>
  </si>
  <si>
    <t>P2.4.3</t>
  </si>
  <si>
    <t>P2.5.1</t>
  </si>
  <si>
    <t>P2.5.2</t>
  </si>
  <si>
    <t>P2.5.3</t>
  </si>
  <si>
    <t>P2.6.1</t>
  </si>
  <si>
    <t>P2.6.2</t>
  </si>
  <si>
    <t>P2.6.3</t>
  </si>
  <si>
    <t>P2.7.1</t>
  </si>
  <si>
    <t>P2.7.2</t>
  </si>
  <si>
    <t>P2.7.3</t>
  </si>
  <si>
    <t>P2.8.1</t>
  </si>
  <si>
    <t>P2.8.2</t>
  </si>
  <si>
    <t>P2.8.3</t>
  </si>
  <si>
    <t>P2.9.1</t>
  </si>
  <si>
    <t>P2.9.2</t>
  </si>
  <si>
    <t>P2.9.3</t>
  </si>
  <si>
    <t>P2.10.1</t>
  </si>
  <si>
    <t>P2.10.2</t>
  </si>
  <si>
    <t>P2.10.3</t>
  </si>
  <si>
    <t>P2.11.1</t>
  </si>
  <si>
    <t>P2.11.2</t>
  </si>
  <si>
    <t>P2.11.3</t>
  </si>
  <si>
    <t>P3.1.1</t>
  </si>
  <si>
    <t>P3.1.2</t>
  </si>
  <si>
    <t>P3.1.3</t>
  </si>
  <si>
    <t>P3.1.4</t>
  </si>
  <si>
    <t>P3.2.1</t>
  </si>
  <si>
    <t>P3.2.2</t>
  </si>
  <si>
    <t>P3.2.3</t>
  </si>
  <si>
    <t>P3.2.4</t>
  </si>
  <si>
    <t>P3.3.1</t>
  </si>
  <si>
    <t>P3.3.2</t>
  </si>
  <si>
    <t>P3.3.3</t>
  </si>
  <si>
    <t>P3.3.4</t>
  </si>
  <si>
    <t>P3.4.1</t>
  </si>
  <si>
    <t>P3.4.2</t>
  </si>
  <si>
    <t>P3.4.3</t>
  </si>
  <si>
    <t>P3.4.4</t>
  </si>
  <si>
    <t>P3.5.1</t>
  </si>
  <si>
    <t>P3.5.2</t>
  </si>
  <si>
    <t>P3.5.3</t>
  </si>
  <si>
    <t>P3.5.4</t>
  </si>
  <si>
    <t>P3.6.1</t>
  </si>
  <si>
    <t>P3.6.2</t>
  </si>
  <si>
    <t>P3.6.3</t>
  </si>
  <si>
    <t>P3.6.4</t>
  </si>
  <si>
    <t>P3.7.1</t>
  </si>
  <si>
    <t>P3.7.2</t>
  </si>
  <si>
    <t>P3.7.3</t>
  </si>
  <si>
    <t>P3.7.4</t>
  </si>
  <si>
    <t>P3.8.1</t>
  </si>
  <si>
    <t>P3.8.2</t>
  </si>
  <si>
    <t>P3.8.3</t>
  </si>
  <si>
    <t>P3.8.4</t>
  </si>
  <si>
    <t>P3.9.1</t>
  </si>
  <si>
    <t>P3.9.2</t>
  </si>
  <si>
    <t>P3.9.3</t>
  </si>
  <si>
    <t>P3.9.4</t>
  </si>
  <si>
    <t>P3.10.1</t>
  </si>
  <si>
    <t>P3.10.2</t>
  </si>
  <si>
    <t>P3.10.3</t>
  </si>
  <si>
    <t>P3.10.4</t>
  </si>
  <si>
    <t>P3.11.1</t>
  </si>
  <si>
    <t>P3.11.2</t>
  </si>
  <si>
    <t>P3.11.3</t>
  </si>
  <si>
    <t>P3.11.4</t>
  </si>
  <si>
    <t>P4.1.1</t>
  </si>
  <si>
    <t>P4.1.2</t>
  </si>
  <si>
    <t>P4.1.3</t>
  </si>
  <si>
    <t>P4.2.1</t>
  </si>
  <si>
    <t>P4.2.2</t>
  </si>
  <si>
    <t>P4.2.3</t>
  </si>
  <si>
    <t>P4.3.1</t>
  </si>
  <si>
    <t>P4.3.2</t>
  </si>
  <si>
    <t>P4.3.3</t>
  </si>
  <si>
    <t>P4.4.1</t>
  </si>
  <si>
    <t>P4.4.2</t>
  </si>
  <si>
    <t>P4.4.3</t>
  </si>
  <si>
    <t>P4.5.1</t>
  </si>
  <si>
    <t>P4.5.2</t>
  </si>
  <si>
    <t>P4.5.3</t>
  </si>
  <si>
    <t>P4.6.1</t>
  </si>
  <si>
    <t>P4.6.2</t>
  </si>
  <si>
    <t>P4.6.3</t>
  </si>
  <si>
    <t>P4.7.1</t>
  </si>
  <si>
    <t>P4.7.2</t>
  </si>
  <si>
    <t>P4.7.3</t>
  </si>
  <si>
    <t>P4.8.1</t>
  </si>
  <si>
    <t>P4.8.2</t>
  </si>
  <si>
    <t>P4.8.3</t>
  </si>
  <si>
    <t>P4.9.1</t>
  </si>
  <si>
    <t>P4.9.2</t>
  </si>
  <si>
    <t>P4.9.3</t>
  </si>
  <si>
    <t>P4.10.1</t>
  </si>
  <si>
    <t>P4.10.2</t>
  </si>
  <si>
    <t>P4.10.3</t>
  </si>
  <si>
    <t>P4.11.1</t>
  </si>
  <si>
    <t>P4.11.2</t>
  </si>
  <si>
    <t>P4.11.3</t>
  </si>
  <si>
    <t>R1</t>
  </si>
  <si>
    <t>R2</t>
  </si>
  <si>
    <t>R3</t>
  </si>
  <si>
    <t>R4</t>
  </si>
  <si>
    <t>DANE EE</t>
  </si>
  <si>
    <t>Nombre establecimiento</t>
  </si>
  <si>
    <t>Código Dane</t>
  </si>
  <si>
    <t>Secretaría de Educación</t>
  </si>
  <si>
    <t>Municipio</t>
  </si>
  <si>
    <t>Preescolar</t>
  </si>
  <si>
    <t>Primaria</t>
  </si>
  <si>
    <t>Secundaria</t>
  </si>
  <si>
    <t>Media</t>
  </si>
  <si>
    <t>CLEI</t>
  </si>
  <si>
    <t>Modelos Flexibles de Básica y Media</t>
  </si>
  <si>
    <t>¿Se realizaron ajustes transitorios? Elemento 1</t>
  </si>
  <si>
    <t>Descripción del ajuste  Elemento 1</t>
  </si>
  <si>
    <t>Permanente  Elemento 1</t>
  </si>
  <si>
    <t>¿Se realizaron ajustes transitorios? Elemento 2</t>
  </si>
  <si>
    <t>Descripción del ajuste  Elemento 2</t>
  </si>
  <si>
    <t>Permanente  Elemento 2</t>
  </si>
  <si>
    <t>¿Se realizaron ajustes transitorios? Elemento 3</t>
  </si>
  <si>
    <t>Descripción del ajuste  Elemento 3</t>
  </si>
  <si>
    <t>Permanente  Elemento 3</t>
  </si>
  <si>
    <t>¿Se realizaron ajustes transitorios? Elemento 4</t>
  </si>
  <si>
    <t>Descripción del ajuste  Elemento 4</t>
  </si>
  <si>
    <t>Permanente  Elemento 4</t>
  </si>
  <si>
    <t>¿Se realizaron ajustes transitorios? Elemento 5</t>
  </si>
  <si>
    <t>Descripción del ajuste  Elemento 5</t>
  </si>
  <si>
    <t>Permanente  Elemento 5</t>
  </si>
  <si>
    <t>¿Se realizaron ajustes transitorios? Elemento 6</t>
  </si>
  <si>
    <t>Descripción del ajuste  Elemento 6</t>
  </si>
  <si>
    <t>Permanente  Elemento 6</t>
  </si>
  <si>
    <t>¿Se realizaron ajustes transitorios? Elemento 7</t>
  </si>
  <si>
    <t>Descripción del ajuste  Elemento 7</t>
  </si>
  <si>
    <t>Permanente  Elemento 7</t>
  </si>
  <si>
    <t>¿Se realizaron ajustes transitorios? Elemento 8</t>
  </si>
  <si>
    <t>Descripción del ajuste  Elemento 8</t>
  </si>
  <si>
    <t>Permanente  Elemento 8</t>
  </si>
  <si>
    <t>¿Se realizaron ajustes transitorios? Elemento 9</t>
  </si>
  <si>
    <t>Descripción del ajuste  Elemento 9</t>
  </si>
  <si>
    <t>Permanente  Elemento 9</t>
  </si>
  <si>
    <t>¿Se realizaron ajustes transitorios? Elemento 10</t>
  </si>
  <si>
    <t>Descripción del ajuste  Elemento 10</t>
  </si>
  <si>
    <t>Permanente  Elemento 10</t>
  </si>
  <si>
    <t>¿Se realizaron ajustes transitorios? Elemento 11</t>
  </si>
  <si>
    <t>Descripción del ajuste  Elemento 11</t>
  </si>
  <si>
    <t>Permanente  Elemento 11</t>
  </si>
  <si>
    <t>Documentado Elemento 1</t>
  </si>
  <si>
    <t>Implementado Elemento 1</t>
  </si>
  <si>
    <t>Necesidad de ajuste Elemento 1</t>
  </si>
  <si>
    <t>Observaciones Elemento 1</t>
  </si>
  <si>
    <t>Documentado Elemento 2</t>
  </si>
  <si>
    <t>Implementado Elemento 2</t>
  </si>
  <si>
    <t>Necesidad de ajuste Elemento 2</t>
  </si>
  <si>
    <t>Observaciones Elemento 2</t>
  </si>
  <si>
    <t>Documentado Elemento 3</t>
  </si>
  <si>
    <t>Implementado Elemento 3</t>
  </si>
  <si>
    <t>Necesidad de ajuste Elemento 3</t>
  </si>
  <si>
    <t>Observaciones Elemento 3</t>
  </si>
  <si>
    <t>Documentado Elemento 4</t>
  </si>
  <si>
    <t>Implementado Elemento 4</t>
  </si>
  <si>
    <t>Necesidad de ajuste Elemento 4</t>
  </si>
  <si>
    <t>Observaciones Elemento 4</t>
  </si>
  <si>
    <t>Documentado Elemento 5</t>
  </si>
  <si>
    <t>Implementado Elemento 5</t>
  </si>
  <si>
    <t>Necesidad de ajuste Elemento 5</t>
  </si>
  <si>
    <t>Observaciones Elemento 5</t>
  </si>
  <si>
    <t>Documentado Elemento 6</t>
  </si>
  <si>
    <t>Implementado Elemento 6</t>
  </si>
  <si>
    <t>Necesidad de ajuste Elemento 6</t>
  </si>
  <si>
    <t>Observaciones Elemento 6</t>
  </si>
  <si>
    <t>Documentado Elemento 7</t>
  </si>
  <si>
    <t>Implementado Elemento 7</t>
  </si>
  <si>
    <t>Necesidad de ajuste Elemento 7</t>
  </si>
  <si>
    <t>Observaciones Elemento 7</t>
  </si>
  <si>
    <t>Documentado Elemento 8</t>
  </si>
  <si>
    <t>Implementado Elemento 8</t>
  </si>
  <si>
    <t>Necesidad de ajuste Elemento 8</t>
  </si>
  <si>
    <t>Observaciones Elemento 8</t>
  </si>
  <si>
    <t>Documentado Elemento 9</t>
  </si>
  <si>
    <t>Implementado Elemento 9</t>
  </si>
  <si>
    <t>Necesidad de ajuste Elemento 9</t>
  </si>
  <si>
    <t>Observaciones Elemento 9</t>
  </si>
  <si>
    <t>Documentado Elemento 10</t>
  </si>
  <si>
    <t>Implementado Elemento 10</t>
  </si>
  <si>
    <t>Necesidad de ajuste Elemento 10</t>
  </si>
  <si>
    <t>Observaciones Elemento 10</t>
  </si>
  <si>
    <t>Documentado Elemento 11</t>
  </si>
  <si>
    <t>Implementado Elemento 11</t>
  </si>
  <si>
    <t>Necesidad de ajuste Elemento 11</t>
  </si>
  <si>
    <t>Observaciones Elemento 11</t>
  </si>
  <si>
    <t>Estado - Color semáforo Elemento 1</t>
  </si>
  <si>
    <t>Intervención Elemento 1</t>
  </si>
  <si>
    <t>Priorización Puesto Elemento 1</t>
  </si>
  <si>
    <t>Estado - Color semáforo Elemento 2</t>
  </si>
  <si>
    <t>Intervención Elemento 2</t>
  </si>
  <si>
    <t>Priorización Puesto Elemento 2</t>
  </si>
  <si>
    <t>Estado - Color semáforo Elemento 3</t>
  </si>
  <si>
    <t>Intervención Elemento 3</t>
  </si>
  <si>
    <t>Priorización Puesto Elemento 3</t>
  </si>
  <si>
    <t>Estado - Color semáforo Elemento 4</t>
  </si>
  <si>
    <t>Intervención Elemento 4</t>
  </si>
  <si>
    <t>Priorización Puesto Elemento 4</t>
  </si>
  <si>
    <t>Estado - Color semáforo Elemento 5</t>
  </si>
  <si>
    <t>Intervención Elemento 5</t>
  </si>
  <si>
    <t>Priorización Puesto Elemento 5</t>
  </si>
  <si>
    <t>Estado - Color semáforo Elemento 6</t>
  </si>
  <si>
    <t>Intervención Elemento 6</t>
  </si>
  <si>
    <t>Priorización Puesto Elemento 6</t>
  </si>
  <si>
    <t>Estado - Color semáforo Elemento 7</t>
  </si>
  <si>
    <t>Intervención Elemento 7</t>
  </si>
  <si>
    <t>Priorización Puesto Elemento 7</t>
  </si>
  <si>
    <t>Estado - Color semáforo Elemento 8</t>
  </si>
  <si>
    <t>Intervención Elemento 8</t>
  </si>
  <si>
    <t>Priorización Puesto Elemento 8</t>
  </si>
  <si>
    <t>Estado - Color semáforo Elemento 9</t>
  </si>
  <si>
    <t>Intervención Elemento 9</t>
  </si>
  <si>
    <t>Priorización Puesto Elemento 9</t>
  </si>
  <si>
    <t>Estado - Color semáforo Elemento 10</t>
  </si>
  <si>
    <t>Intervención Elemento 10</t>
  </si>
  <si>
    <t>Priorización Puesto Elemento 10</t>
  </si>
  <si>
    <t>Estado - Color semáforo Elemento 11</t>
  </si>
  <si>
    <t>Intervención Elemento 11</t>
  </si>
  <si>
    <t>Priorización Puesto Elemento 11</t>
  </si>
  <si>
    <t>Planeación 1</t>
  </si>
  <si>
    <t>Planeación 2</t>
  </si>
  <si>
    <t>Planeación 3</t>
  </si>
  <si>
    <t>Planeación 4</t>
  </si>
  <si>
    <t>Territorio</t>
  </si>
  <si>
    <t>SPSS</t>
  </si>
  <si>
    <t>D1.1</t>
  </si>
  <si>
    <t>D2.1</t>
  </si>
  <si>
    <t>D3.1</t>
  </si>
  <si>
    <t>D4.1</t>
  </si>
  <si>
    <t>D5</t>
  </si>
  <si>
    <t>D6</t>
  </si>
  <si>
    <t>Amazonas</t>
  </si>
  <si>
    <t>91000</t>
  </si>
  <si>
    <t>Depto._Amazonas</t>
  </si>
  <si>
    <t>91</t>
  </si>
  <si>
    <t>1.4</t>
  </si>
  <si>
    <t>Región_Centro_Sur_Amazonía</t>
  </si>
  <si>
    <t>ETC Departamental</t>
  </si>
  <si>
    <t>Entidad Territorial Certificada</t>
  </si>
  <si>
    <t>Antioquia</t>
  </si>
  <si>
    <t>05000</t>
  </si>
  <si>
    <t>Depto._Antioquia</t>
  </si>
  <si>
    <t>05</t>
  </si>
  <si>
    <t>1.5</t>
  </si>
  <si>
    <t>Región_Eje_Cafetero_y_Antioquia__</t>
  </si>
  <si>
    <t>Apartadó</t>
  </si>
  <si>
    <t>05045</t>
  </si>
  <si>
    <t>Municipio Certificado</t>
  </si>
  <si>
    <t>Arauca</t>
  </si>
  <si>
    <t>81000</t>
  </si>
  <si>
    <t>Depto._Arauca</t>
  </si>
  <si>
    <t>81</t>
  </si>
  <si>
    <t>1.3</t>
  </si>
  <si>
    <t>Región_Llanos</t>
  </si>
  <si>
    <t>Armenia</t>
  </si>
  <si>
    <t>Depto._Quindío</t>
  </si>
  <si>
    <t>63</t>
  </si>
  <si>
    <t>Atlántico</t>
  </si>
  <si>
    <t>08000</t>
  </si>
  <si>
    <t>Depto._Atlántico</t>
  </si>
  <si>
    <t>08</t>
  </si>
  <si>
    <t>1.1</t>
  </si>
  <si>
    <t>Región_Caribe</t>
  </si>
  <si>
    <t>Barrancabermeja</t>
  </si>
  <si>
    <t>Depto._Santander</t>
  </si>
  <si>
    <t>68</t>
  </si>
  <si>
    <t>1.6</t>
  </si>
  <si>
    <t>Región_Centro_Oriente</t>
  </si>
  <si>
    <t>Barranquilla</t>
  </si>
  <si>
    <t>08001</t>
  </si>
  <si>
    <t>Bello</t>
  </si>
  <si>
    <t>05088</t>
  </si>
  <si>
    <t>Bogotá_D.C.</t>
  </si>
  <si>
    <t>Bogotá D.C.</t>
  </si>
  <si>
    <t>11001</t>
  </si>
  <si>
    <t>11</t>
  </si>
  <si>
    <t>Bolívar</t>
  </si>
  <si>
    <t>13000</t>
  </si>
  <si>
    <t>Depto._Bolívar</t>
  </si>
  <si>
    <t>13</t>
  </si>
  <si>
    <t>Boyacá</t>
  </si>
  <si>
    <t>15000</t>
  </si>
  <si>
    <t>Depto._Boyacá</t>
  </si>
  <si>
    <t>15</t>
  </si>
  <si>
    <t>Bucaramanga</t>
  </si>
  <si>
    <t>Buenaventura</t>
  </si>
  <si>
    <t>Depto._Valle_del_Cauca</t>
  </si>
  <si>
    <t>76</t>
  </si>
  <si>
    <t>1.2</t>
  </si>
  <si>
    <t>Región_Pacífico</t>
  </si>
  <si>
    <t>Caldas</t>
  </si>
  <si>
    <t>17000</t>
  </si>
  <si>
    <t>Depto._Caldas</t>
  </si>
  <si>
    <t>17</t>
  </si>
  <si>
    <t>Cali</t>
  </si>
  <si>
    <t>Caquetá</t>
  </si>
  <si>
    <t>18000</t>
  </si>
  <si>
    <t>Depto._Caquetá</t>
  </si>
  <si>
    <t>18</t>
  </si>
  <si>
    <t>Cartagena</t>
  </si>
  <si>
    <t>Cartago</t>
  </si>
  <si>
    <t>Casanare</t>
  </si>
  <si>
    <t>85000</t>
  </si>
  <si>
    <t>Depto._Casanare</t>
  </si>
  <si>
    <t>85</t>
  </si>
  <si>
    <t>Cauca</t>
  </si>
  <si>
    <t>19000</t>
  </si>
  <si>
    <t>Depto._Cauca</t>
  </si>
  <si>
    <t>19</t>
  </si>
  <si>
    <t>Cesar</t>
  </si>
  <si>
    <t>20000</t>
  </si>
  <si>
    <t>Depto._Cesar</t>
  </si>
  <si>
    <t>20</t>
  </si>
  <si>
    <t>Chía</t>
  </si>
  <si>
    <t>Depto._Cundinamarca</t>
  </si>
  <si>
    <t>25</t>
  </si>
  <si>
    <t>Chocó</t>
  </si>
  <si>
    <t>27000</t>
  </si>
  <si>
    <t>Depto._Chocó</t>
  </si>
  <si>
    <t>27</t>
  </si>
  <si>
    <t>Ciénaga</t>
  </si>
  <si>
    <t>Depto._Magdalena</t>
  </si>
  <si>
    <t>47</t>
  </si>
  <si>
    <t>Córdoba</t>
  </si>
  <si>
    <t>23000</t>
  </si>
  <si>
    <t>Depto._Córdoba</t>
  </si>
  <si>
    <t>23</t>
  </si>
  <si>
    <t>Cúcuta</t>
  </si>
  <si>
    <t>Depto._Norte_de_Santander</t>
  </si>
  <si>
    <t>54</t>
  </si>
  <si>
    <t>Cundinamarca</t>
  </si>
  <si>
    <t>25000</t>
  </si>
  <si>
    <t>Dosquebradas</t>
  </si>
  <si>
    <t>Depto._Risaralda</t>
  </si>
  <si>
    <t>66</t>
  </si>
  <si>
    <t>Duitama</t>
  </si>
  <si>
    <t>Envigado</t>
  </si>
  <si>
    <t>05266</t>
  </si>
  <si>
    <t>Facatativá</t>
  </si>
  <si>
    <t>Florencia</t>
  </si>
  <si>
    <t>Floridablanca</t>
  </si>
  <si>
    <t>Funza</t>
  </si>
  <si>
    <t>25286</t>
  </si>
  <si>
    <t>Fusagasugá</t>
  </si>
  <si>
    <t>Girardot</t>
  </si>
  <si>
    <t>Girón</t>
  </si>
  <si>
    <t>Guadalajara_de_Buga</t>
  </si>
  <si>
    <t>Guadalajara de Buga</t>
  </si>
  <si>
    <t>Guainía</t>
  </si>
  <si>
    <t>94000</t>
  </si>
  <si>
    <t>Depto._Guainía</t>
  </si>
  <si>
    <t>94</t>
  </si>
  <si>
    <t>Guaviare</t>
  </si>
  <si>
    <t>95000</t>
  </si>
  <si>
    <t>Depto._Guaviare</t>
  </si>
  <si>
    <t>95</t>
  </si>
  <si>
    <t>Huila</t>
  </si>
  <si>
    <t>41000</t>
  </si>
  <si>
    <t>Depto._Huila</t>
  </si>
  <si>
    <t>41</t>
  </si>
  <si>
    <t>Ibagué</t>
  </si>
  <si>
    <t>Depto._Tolima</t>
  </si>
  <si>
    <t>73</t>
  </si>
  <si>
    <t>Ipiales</t>
  </si>
  <si>
    <t>Depto._Nariño</t>
  </si>
  <si>
    <t>52</t>
  </si>
  <si>
    <t>Itagüí</t>
  </si>
  <si>
    <t>05360</t>
  </si>
  <si>
    <t>Jamundí</t>
  </si>
  <si>
    <t>La_Guajira</t>
  </si>
  <si>
    <t>La Guajira</t>
  </si>
  <si>
    <t>44000</t>
  </si>
  <si>
    <t>Depto._La_Guajira</t>
  </si>
  <si>
    <t>44</t>
  </si>
  <si>
    <t>Lorica</t>
  </si>
  <si>
    <t>Magangué</t>
  </si>
  <si>
    <t>Magdalena</t>
  </si>
  <si>
    <t>47000</t>
  </si>
  <si>
    <t>Maicao</t>
  </si>
  <si>
    <t>Malambo</t>
  </si>
  <si>
    <t>08433</t>
  </si>
  <si>
    <t>Manizales</t>
  </si>
  <si>
    <t>Medellín</t>
  </si>
  <si>
    <t>05001</t>
  </si>
  <si>
    <t>Meta</t>
  </si>
  <si>
    <t>50000</t>
  </si>
  <si>
    <t>Depto._Meta</t>
  </si>
  <si>
    <t>50</t>
  </si>
  <si>
    <t>Montería</t>
  </si>
  <si>
    <t>Mosquera</t>
  </si>
  <si>
    <t>Nariño</t>
  </si>
  <si>
    <t>52000</t>
  </si>
  <si>
    <t>Neiva</t>
  </si>
  <si>
    <t>Norte_de_Santander</t>
  </si>
  <si>
    <t>Norte de Santander</t>
  </si>
  <si>
    <t>54000</t>
  </si>
  <si>
    <t>Palmira</t>
  </si>
  <si>
    <t>Pasto</t>
  </si>
  <si>
    <t>Pereira</t>
  </si>
  <si>
    <t>Piedecuesta</t>
  </si>
  <si>
    <t>Pitalito</t>
  </si>
  <si>
    <t>Popayán</t>
  </si>
  <si>
    <t>Putumayo</t>
  </si>
  <si>
    <t>86000</t>
  </si>
  <si>
    <t>Depto._Putumayo</t>
  </si>
  <si>
    <t>86</t>
  </si>
  <si>
    <t>Quibdó</t>
  </si>
  <si>
    <t>Quindío</t>
  </si>
  <si>
    <t>63000</t>
  </si>
  <si>
    <t>Riohacha</t>
  </si>
  <si>
    <t>Rionegro</t>
  </si>
  <si>
    <t>05615</t>
  </si>
  <si>
    <t>Risaralda</t>
  </si>
  <si>
    <t>66000</t>
  </si>
  <si>
    <t>Sabaneta</t>
  </si>
  <si>
    <t>05631</t>
  </si>
  <si>
    <t>Sahagún</t>
  </si>
  <si>
    <t>San_Andrés_y_Providencia</t>
  </si>
  <si>
    <t>San Andrés y Providencia</t>
  </si>
  <si>
    <t>88000</t>
  </si>
  <si>
    <t>Depto._San_Andrés_y_Providencia</t>
  </si>
  <si>
    <t>88</t>
  </si>
  <si>
    <t>Santa_Marta</t>
  </si>
  <si>
    <t>Santa Marta</t>
  </si>
  <si>
    <t>Santander</t>
  </si>
  <si>
    <t>68000</t>
  </si>
  <si>
    <t>Sincelejo</t>
  </si>
  <si>
    <t>Depto._Sucre</t>
  </si>
  <si>
    <t>70</t>
  </si>
  <si>
    <t>Soacha</t>
  </si>
  <si>
    <t>Sogamoso</t>
  </si>
  <si>
    <t>Soledad</t>
  </si>
  <si>
    <t>08758</t>
  </si>
  <si>
    <t>Sucre</t>
  </si>
  <si>
    <t>70000</t>
  </si>
  <si>
    <t>Tolima</t>
  </si>
  <si>
    <t>73000</t>
  </si>
  <si>
    <t>Tuluá</t>
  </si>
  <si>
    <t>Tumaco</t>
  </si>
  <si>
    <t>Tunja</t>
  </si>
  <si>
    <t>Turbo</t>
  </si>
  <si>
    <t>05837</t>
  </si>
  <si>
    <t>Uribia</t>
  </si>
  <si>
    <t>Valle_del_Cauca</t>
  </si>
  <si>
    <t>Valle del Cauca</t>
  </si>
  <si>
    <t>76000</t>
  </si>
  <si>
    <t>Valledupar</t>
  </si>
  <si>
    <t>Vaupés</t>
  </si>
  <si>
    <t>97000</t>
  </si>
  <si>
    <t>Depto._Vaupés</t>
  </si>
  <si>
    <t>97</t>
  </si>
  <si>
    <t>Vichada</t>
  </si>
  <si>
    <t>99000</t>
  </si>
  <si>
    <t>Depto._Vichada</t>
  </si>
  <si>
    <t>99</t>
  </si>
  <si>
    <t>Villavicencio</t>
  </si>
  <si>
    <t>Yopal</t>
  </si>
  <si>
    <t>Yumbo</t>
  </si>
  <si>
    <t>76892</t>
  </si>
  <si>
    <t>Zipaquirá</t>
  </si>
  <si>
    <t>Puntaje selección de criterios</t>
  </si>
  <si>
    <t>Semáforo</t>
  </si>
  <si>
    <t>No</t>
  </si>
  <si>
    <t>Los procesos, acciones o criterios del elemento constitutivo se encuentran descritos en el documento del SIEE e implementados según lo establecido. Ajustar de acuerdo con las necesidades identificadas durante la práctica.</t>
  </si>
  <si>
    <t>Los procesos, acciones o criterios del elemento constitutivo se encuentran descritos en el documento e implementados según lo establecido en el SIEE, pero se evidencia la necesidad de ajuste.</t>
  </si>
  <si>
    <t>Los procesos, acciones o criterios del elemento constitutivo se encuentran descritos en el documento, pero se están desarrollando o llevando a la práctica parcialmente según lo establecido en el SIEE. Se evidencia la necesidad de ajuste.</t>
  </si>
  <si>
    <t>Los procesos, acciones o criterios del elemento constitutivo se encuentran parcialmente descritos en el documento e implementados según lo descrito. Se evidencia la necesidad de ajuste.</t>
  </si>
  <si>
    <t>Los procesos, acciones o criterios del elemento constitutivo se encuentran descritos en el documento, pero no se están desarrollando o llevando a la práctica según lo establecido en el SIEE. Se evidencia la necesidad de ajuste.</t>
  </si>
  <si>
    <t>Los procesos, acciones o criterios del elemento constitutivo se encuentran parcialmente descritos en el documento y se están desarrollando o llevando a la práctica de manera parcial según lo establecido en el SIEE. Se evidencia la necesidad de ajuste.</t>
  </si>
  <si>
    <t>Se estan desarrollando procesos, acciones o criterios relacionados con el elemento constitutivo, pero no están descritos en el documento del SIEE. Se evidencia la necesidad de ajuste.</t>
  </si>
  <si>
    <t>Los procesos, acciones o criterios del elemento constitutivo se encuentran parcialmente descritos en el documento pero no se están desarrollando o llevando a la práctica según lo establecido en el SIEE. Se evidencia la necesidad de ajuste.</t>
  </si>
  <si>
    <t>No se encuentran descrito el elemento constitutivo en el documento del SIEE, aunque se estan desarrollando o poniendo en práctica diferentes procesos, acciones o criterios. Se evidencia la necesidad de ajuste.</t>
  </si>
  <si>
    <t xml:space="preserve">No </t>
  </si>
  <si>
    <t>No se encuentran descritos en el documento del SIEE ni se estan desarrollando o poniendo en práctica procesos, acciones o criterios del elemento constitutivo. Se evidencia la necesidad de ajuste.</t>
  </si>
  <si>
    <t>Grado</t>
  </si>
  <si>
    <t>SN</t>
  </si>
  <si>
    <t>Trabajado</t>
  </si>
  <si>
    <t>Desempeño</t>
  </si>
  <si>
    <t>Nivel de intervención</t>
  </si>
  <si>
    <t>ETC</t>
  </si>
  <si>
    <t>CODIGO_MEN</t>
  </si>
  <si>
    <t>ENTIDAD_TERRITORIAL</t>
  </si>
  <si>
    <t>Transición</t>
  </si>
  <si>
    <t>Superior</t>
  </si>
  <si>
    <t>Inmediato</t>
  </si>
  <si>
    <t>AMAZONAS</t>
  </si>
  <si>
    <t>Primero</t>
  </si>
  <si>
    <t>No trabajado</t>
  </si>
  <si>
    <t>Alto</t>
  </si>
  <si>
    <t>A corto plazo</t>
  </si>
  <si>
    <t>ANTIOQUIA</t>
  </si>
  <si>
    <t>Segundo</t>
  </si>
  <si>
    <t>Básico</t>
  </si>
  <si>
    <t>A largo plazo</t>
  </si>
  <si>
    <t>APARTADÓ</t>
  </si>
  <si>
    <t>Tercero</t>
  </si>
  <si>
    <t>Bajo</t>
  </si>
  <si>
    <t>ARAUCA</t>
  </si>
  <si>
    <t>Cuarto</t>
  </si>
  <si>
    <t>ARMENIA</t>
  </si>
  <si>
    <t>Quinto</t>
  </si>
  <si>
    <t>ATLÁNTICO</t>
  </si>
  <si>
    <t>Sexto</t>
  </si>
  <si>
    <t>BARRANCABERMEJA</t>
  </si>
  <si>
    <t>Séptimo</t>
  </si>
  <si>
    <t>BARRANQUILLA</t>
  </si>
  <si>
    <t>Octavo</t>
  </si>
  <si>
    <t>BELLO</t>
  </si>
  <si>
    <t>Noveno</t>
  </si>
  <si>
    <t>Bogotá</t>
  </si>
  <si>
    <t>BOGOTÁ</t>
  </si>
  <si>
    <t>Décimo</t>
  </si>
  <si>
    <t>BOLÍVAR</t>
  </si>
  <si>
    <t>Once</t>
  </si>
  <si>
    <t>BOYACÁ</t>
  </si>
  <si>
    <t>BUCARAMANGA</t>
  </si>
  <si>
    <t>BUENAVENTURA</t>
  </si>
  <si>
    <t>Buga</t>
  </si>
  <si>
    <t>BUGA</t>
  </si>
  <si>
    <t>CALDAS</t>
  </si>
  <si>
    <t>CALI</t>
  </si>
  <si>
    <t>CAQUETÁ</t>
  </si>
  <si>
    <t>CARTAGENA</t>
  </si>
  <si>
    <t>CARTAGO</t>
  </si>
  <si>
    <t>CASANARE</t>
  </si>
  <si>
    <t>CAUCA</t>
  </si>
  <si>
    <t>CESAR</t>
  </si>
  <si>
    <t>CHÍA</t>
  </si>
  <si>
    <t>CHOCÓ</t>
  </si>
  <si>
    <t>CIÉNAGA</t>
  </si>
  <si>
    <t>CÓRDOBA</t>
  </si>
  <si>
    <t>CÚCUTA</t>
  </si>
  <si>
    <t>CUNDINAMARCA</t>
  </si>
  <si>
    <t>DOSQUEBRADAS</t>
  </si>
  <si>
    <t>DUITAMA</t>
  </si>
  <si>
    <t>ENVIGADO</t>
  </si>
  <si>
    <t>FACATATIVÁ</t>
  </si>
  <si>
    <t>FLORENCIA</t>
  </si>
  <si>
    <t>FLORIDABLANCA</t>
  </si>
  <si>
    <t>FUNZA</t>
  </si>
  <si>
    <t>FUSAGASUGÁ</t>
  </si>
  <si>
    <t>GIRARDOT</t>
  </si>
  <si>
    <t>GIRÓN</t>
  </si>
  <si>
    <t>GUAINÍA</t>
  </si>
  <si>
    <t>GUAVIARE</t>
  </si>
  <si>
    <t>HUILA</t>
  </si>
  <si>
    <t>IBAGUÉ</t>
  </si>
  <si>
    <t>IPIALES</t>
  </si>
  <si>
    <t>ITAGÜÍ</t>
  </si>
  <si>
    <t>JAMUNDÍ</t>
  </si>
  <si>
    <t>LA GUAJIRA</t>
  </si>
  <si>
    <t>LORICA</t>
  </si>
  <si>
    <t>MAGANGUÉ</t>
  </si>
  <si>
    <t>MAGDALENA</t>
  </si>
  <si>
    <t>MAICAO</t>
  </si>
  <si>
    <t>MALAMBO</t>
  </si>
  <si>
    <t>MANIZALES</t>
  </si>
  <si>
    <t>MEDELLÍN</t>
  </si>
  <si>
    <t>META</t>
  </si>
  <si>
    <t>MONTERÍA</t>
  </si>
  <si>
    <t>MOSQUERA</t>
  </si>
  <si>
    <t>NARIÑO</t>
  </si>
  <si>
    <t>NEIVA</t>
  </si>
  <si>
    <t>Norte De Santander</t>
  </si>
  <si>
    <t>NORTE DE SANTANDER</t>
  </si>
  <si>
    <t>PALMIRA</t>
  </si>
  <si>
    <t>PASTO</t>
  </si>
  <si>
    <t>PEREIRA</t>
  </si>
  <si>
    <t>PIEDECUESTA</t>
  </si>
  <si>
    <t>PITALITO</t>
  </si>
  <si>
    <t>POPAYÁN</t>
  </si>
  <si>
    <t>PUTUMAYO</t>
  </si>
  <si>
    <t>QUIBDÓ</t>
  </si>
  <si>
    <t>QUINDÍO</t>
  </si>
  <si>
    <t>RIOHACHA</t>
  </si>
  <si>
    <t>RIONEGRO</t>
  </si>
  <si>
    <t>RISARALDA</t>
  </si>
  <si>
    <t>SABANETA</t>
  </si>
  <si>
    <t>SAHAGÚN</t>
  </si>
  <si>
    <t>SAN ANDRÉS</t>
  </si>
  <si>
    <t>SANTA MARTA</t>
  </si>
  <si>
    <t>SANTANDER</t>
  </si>
  <si>
    <t>SINCELEJO</t>
  </si>
  <si>
    <t>SOACHA</t>
  </si>
  <si>
    <t>SOGAMOSO</t>
  </si>
  <si>
    <t>SOLEDAD</t>
  </si>
  <si>
    <t>SUCRE</t>
  </si>
  <si>
    <t>TOLIMA</t>
  </si>
  <si>
    <t>TULUÁ</t>
  </si>
  <si>
    <t>TUMACO</t>
  </si>
  <si>
    <t>TUNJA</t>
  </si>
  <si>
    <t>TURBO</t>
  </si>
  <si>
    <t>URIBIA</t>
  </si>
  <si>
    <t>Valle Del Cauca</t>
  </si>
  <si>
    <t>VALLE DEL CAUCA</t>
  </si>
  <si>
    <t>VALLEDUPAR</t>
  </si>
  <si>
    <t>VAUPÉS</t>
  </si>
  <si>
    <t>VICHADA</t>
  </si>
  <si>
    <t>VILLAVICENCIO</t>
  </si>
  <si>
    <t>YOPAL</t>
  </si>
  <si>
    <t>YUMBO</t>
  </si>
  <si>
    <t>ZIPAQUIRÁ</t>
  </si>
  <si>
    <t>Elemento constitutivo</t>
  </si>
  <si>
    <t>Criterios de evaluación</t>
  </si>
  <si>
    <r>
      <t xml:space="preserve">El SIEE incluye criterios </t>
    </r>
    <r>
      <rPr>
        <b/>
        <sz val="11"/>
        <color theme="1"/>
        <rFont val="Arial"/>
        <family val="2"/>
      </rPr>
      <t xml:space="preserve">cuantitativos y cualitativos </t>
    </r>
    <r>
      <rPr>
        <sz val="11"/>
        <color theme="1"/>
        <rFont val="Arial"/>
        <family val="2"/>
      </rPr>
      <t>para la evaluación de estudiantes</t>
    </r>
  </si>
  <si>
    <r>
      <t xml:space="preserve">Están fijados </t>
    </r>
    <r>
      <rPr>
        <b/>
        <sz val="11"/>
        <color theme="1"/>
        <rFont val="Arial"/>
        <family val="2"/>
      </rPr>
      <t xml:space="preserve">por área o asignatura </t>
    </r>
    <r>
      <rPr>
        <sz val="11"/>
        <color theme="1"/>
        <rFont val="Arial"/>
        <family val="2"/>
      </rPr>
      <t>en cada uno de los grados</t>
    </r>
  </si>
  <si>
    <r>
      <t xml:space="preserve">Expresan con claridad las </t>
    </r>
    <r>
      <rPr>
        <b/>
        <sz val="11"/>
        <color theme="1"/>
        <rFont val="Arial"/>
        <family val="2"/>
      </rPr>
      <t xml:space="preserve">reglas </t>
    </r>
    <r>
      <rPr>
        <sz val="11"/>
        <color theme="1"/>
        <rFont val="Arial"/>
        <family val="2"/>
      </rPr>
      <t>con las que se aprueba el área o asignatura.</t>
    </r>
  </si>
  <si>
    <r>
      <t xml:space="preserve">Determina los </t>
    </r>
    <r>
      <rPr>
        <b/>
        <sz val="11"/>
        <color theme="1"/>
        <rFont val="Arial"/>
        <family val="2"/>
      </rPr>
      <t xml:space="preserve">niveles de desempeño y evidencias </t>
    </r>
    <r>
      <rPr>
        <sz val="11"/>
        <color theme="1"/>
        <rFont val="Arial"/>
        <family val="2"/>
      </rPr>
      <t>con las cuales se verificará que se alcanzaron los aprendizajes propuestos.</t>
    </r>
  </si>
  <si>
    <t>Guardan relación con las evidencias de aprendizaje y desarrollo.</t>
  </si>
  <si>
    <r>
      <t xml:space="preserve">Guardan relación con los </t>
    </r>
    <r>
      <rPr>
        <b/>
        <sz val="11"/>
        <color theme="1"/>
        <rFont val="Arial"/>
        <family val="2"/>
      </rPr>
      <t xml:space="preserve">niveles de desempeño y los descriptores de los niveles de desempeño </t>
    </r>
    <r>
      <rPr>
        <sz val="11"/>
        <color theme="1"/>
        <rFont val="Arial"/>
        <family val="2"/>
      </rPr>
      <t>para cada una de las áreas o asignaturas.</t>
    </r>
  </si>
  <si>
    <r>
      <t xml:space="preserve">Se incluyen </t>
    </r>
    <r>
      <rPr>
        <b/>
        <sz val="11"/>
        <color theme="1"/>
        <rFont val="Arial"/>
        <family val="2"/>
      </rPr>
      <t>criterios de seguimiento en todas las dimensiones</t>
    </r>
    <r>
      <rPr>
        <sz val="11"/>
        <color theme="1"/>
        <rFont val="Arial"/>
        <family val="2"/>
      </rPr>
      <t>: cognitiva, intelectual, social, emocional y física/personal de los estudiantes</t>
    </r>
  </si>
  <si>
    <t>Criterios de promoción</t>
  </si>
  <si>
    <r>
      <t xml:space="preserve">Se establecen claramente los </t>
    </r>
    <r>
      <rPr>
        <b/>
        <sz val="11"/>
        <color theme="1"/>
        <rFont val="Arial"/>
        <family val="2"/>
      </rPr>
      <t xml:space="preserve">criterios de promoción </t>
    </r>
    <r>
      <rPr>
        <sz val="11"/>
        <color theme="1"/>
        <rFont val="Arial"/>
        <family val="2"/>
      </rPr>
      <t>de grado de los estudiantes</t>
    </r>
  </si>
  <si>
    <r>
      <t xml:space="preserve">Se aclara el </t>
    </r>
    <r>
      <rPr>
        <b/>
        <sz val="11"/>
        <color theme="1"/>
        <rFont val="Arial"/>
        <family val="2"/>
      </rPr>
      <t xml:space="preserve">número de áreas evaluadas </t>
    </r>
    <r>
      <rPr>
        <sz val="11"/>
        <color theme="1"/>
        <rFont val="Arial"/>
        <family val="2"/>
      </rPr>
      <t>y los criterios para promocionar al estudiante al siguiente grado</t>
    </r>
  </si>
  <si>
    <r>
      <t xml:space="preserve">Se especifica el </t>
    </r>
    <r>
      <rPr>
        <b/>
        <sz val="11"/>
        <color theme="1"/>
        <rFont val="Arial"/>
        <family val="2"/>
      </rPr>
      <t xml:space="preserve">porcentaje de asistencia </t>
    </r>
    <r>
      <rPr>
        <sz val="11"/>
        <color theme="1"/>
        <rFont val="Arial"/>
        <family val="2"/>
      </rPr>
      <t>requerido para promocionar al estudiante</t>
    </r>
  </si>
  <si>
    <r>
      <t xml:space="preserve">Se enuncian </t>
    </r>
    <r>
      <rPr>
        <b/>
        <sz val="11"/>
        <color theme="1"/>
        <rFont val="Arial"/>
        <family val="2"/>
      </rPr>
      <t xml:space="preserve">criterios diferenciados </t>
    </r>
    <r>
      <rPr>
        <sz val="11"/>
        <color theme="1"/>
        <rFont val="Arial"/>
        <family val="2"/>
      </rPr>
      <t>por grados, niveles educativos (número de áreas en primaria y en secundaria) y por Modelos Educativo Flexibles.</t>
    </r>
  </si>
  <si>
    <t>Criterios de promoción anticipada</t>
  </si>
  <si>
    <t>Criterios que establecen los criterios de promoción anticipada cuando se presente excelencia o desempeños sobresalientes.</t>
  </si>
  <si>
    <t>Requisitos y consideraciones administrativas, académicas y psicosiociales que determinan la opción para ser candidato a la promoción anticipada.</t>
  </si>
  <si>
    <t>Escala de valoración</t>
  </si>
  <si>
    <r>
      <t xml:space="preserve">Se enuncia la </t>
    </r>
    <r>
      <rPr>
        <b/>
        <sz val="11"/>
        <color theme="1"/>
        <rFont val="Arial"/>
        <family val="2"/>
      </rPr>
      <t xml:space="preserve">escala de valoración </t>
    </r>
    <r>
      <rPr>
        <sz val="11"/>
        <color theme="1"/>
        <rFont val="Arial"/>
        <family val="2"/>
      </rPr>
      <t>usada en la IE y su equivalencia con la escala nacional</t>
    </r>
  </si>
  <si>
    <r>
      <t xml:space="preserve">La descripción de los </t>
    </r>
    <r>
      <rPr>
        <b/>
        <sz val="11"/>
        <color theme="1"/>
        <rFont val="Arial"/>
        <family val="2"/>
      </rPr>
      <t xml:space="preserve">niveles de desempeño </t>
    </r>
    <r>
      <rPr>
        <sz val="11"/>
        <color theme="1"/>
        <rFont val="Arial"/>
        <family val="2"/>
      </rPr>
      <t xml:space="preserve">incluye las </t>
    </r>
    <r>
      <rPr>
        <b/>
        <sz val="11"/>
        <color theme="1"/>
        <rFont val="Arial"/>
        <family val="2"/>
      </rPr>
      <t xml:space="preserve">destrezas o habilidades </t>
    </r>
    <r>
      <rPr>
        <sz val="11"/>
        <color theme="1"/>
        <rFont val="Arial"/>
        <family val="2"/>
      </rPr>
      <t>propias de cada nivel y mantienen una línea ascendente de complejidad</t>
    </r>
  </si>
  <si>
    <r>
      <t xml:space="preserve">Los niveles de desempeño incluyen una descripción de las </t>
    </r>
    <r>
      <rPr>
        <b/>
        <sz val="11"/>
        <color theme="1"/>
        <rFont val="Arial"/>
        <family val="2"/>
      </rPr>
      <t xml:space="preserve">evidencias, tareas y criterios </t>
    </r>
    <r>
      <rPr>
        <sz val="11"/>
        <color theme="1"/>
        <rFont val="Arial"/>
        <family val="2"/>
      </rPr>
      <t>que le permitirán a los docentes ubicar a los estudiantes en cada nivel</t>
    </r>
  </si>
  <si>
    <t>Estrategias de valoración integral de los desempeños de los estudiantes</t>
  </si>
  <si>
    <r>
      <t>Las estrategias de valoración incluyen la</t>
    </r>
    <r>
      <rPr>
        <b/>
        <sz val="11"/>
        <color theme="1"/>
        <rFont val="Arial"/>
        <family val="2"/>
      </rPr>
      <t xml:space="preserve"> valoración de las dimensiones</t>
    </r>
    <r>
      <rPr>
        <sz val="11"/>
        <color theme="1"/>
        <rFont val="Arial"/>
        <family val="2"/>
      </rPr>
      <t xml:space="preserve"> cognitiva, intelectual, social, emocional y física/personal de los estudiantes</t>
    </r>
  </si>
  <si>
    <r>
      <t xml:space="preserve">Se incluyen estrategias para valorar el desarrollo de </t>
    </r>
    <r>
      <rPr>
        <b/>
        <sz val="11"/>
        <color theme="1"/>
        <rFont val="Arial"/>
        <family val="2"/>
      </rPr>
      <t>competencias ciudadanas</t>
    </r>
    <r>
      <rPr>
        <sz val="11"/>
        <color theme="1"/>
        <rFont val="Arial"/>
        <family val="2"/>
      </rPr>
      <t xml:space="preserve"> y los objetivos de la institución educativa</t>
    </r>
  </si>
  <si>
    <t xml:space="preserve">4. Las acciones de seguimiento para el mejoramiento de los desempeños de los estudiantes durante 	el año escolar. </t>
  </si>
  <si>
    <t>Acciones de seguimiento para el mejoramiento de los desempeños de los estudiantes durante el año escolar</t>
  </si>
  <si>
    <r>
      <t xml:space="preserve">El SIEE incluye </t>
    </r>
    <r>
      <rPr>
        <b/>
        <sz val="11"/>
        <color theme="1"/>
        <rFont val="Arial"/>
        <family val="2"/>
      </rPr>
      <t xml:space="preserve">estrategias, instrumentos y acciones de seguimiento </t>
    </r>
    <r>
      <rPr>
        <sz val="11"/>
        <color theme="1"/>
        <rFont val="Arial"/>
        <family val="2"/>
      </rPr>
      <t>para el mejoramiento de los desempeños de los estudiantes</t>
    </r>
  </si>
  <si>
    <r>
      <t xml:space="preserve">Se contemplan estrategias, instrumentos y acciones de seguimiento </t>
    </r>
    <r>
      <rPr>
        <b/>
        <sz val="11"/>
        <color theme="1"/>
        <rFont val="Arial"/>
        <family val="2"/>
      </rPr>
      <t xml:space="preserve">diferentes </t>
    </r>
    <r>
      <rPr>
        <sz val="11"/>
        <color theme="1"/>
        <rFont val="Arial"/>
        <family val="2"/>
      </rPr>
      <t>a las que se realiza la evaluación en el aula</t>
    </r>
  </si>
  <si>
    <r>
      <t xml:space="preserve">Se incluye un sistema de </t>
    </r>
    <r>
      <rPr>
        <b/>
        <sz val="11"/>
        <color theme="1"/>
        <rFont val="Arial"/>
        <family val="2"/>
      </rPr>
      <t xml:space="preserve">alertas tempranas </t>
    </r>
    <r>
      <rPr>
        <sz val="11"/>
        <color theme="1"/>
        <rFont val="Arial"/>
        <family val="2"/>
      </rPr>
      <t>que permita a la IE tomar acciones efectivas para la promoción de estudiantes</t>
    </r>
  </si>
  <si>
    <r>
      <t xml:space="preserve">Las </t>
    </r>
    <r>
      <rPr>
        <b/>
        <sz val="11"/>
        <color theme="1"/>
        <rFont val="Arial"/>
        <family val="2"/>
      </rPr>
      <t xml:space="preserve">actividades de apoyo </t>
    </r>
    <r>
      <rPr>
        <sz val="11"/>
        <color theme="1"/>
        <rFont val="Arial"/>
        <family val="2"/>
      </rPr>
      <t>se programan para todo el año escolar y no en periodos específicos que coincidan con el cierre de periodos académicos</t>
    </r>
  </si>
  <si>
    <r>
      <t xml:space="preserve">Se formulan actividades de apoyo específicas para los estudiantes que cuentan con </t>
    </r>
    <r>
      <rPr>
        <b/>
        <sz val="11"/>
        <color theme="1"/>
        <rFont val="Arial"/>
        <family val="2"/>
      </rPr>
      <t>promoción anticipada</t>
    </r>
  </si>
  <si>
    <r>
      <t>Se formulan actividades de apoyo específicas para los estudiantes que vienen de otra IE (</t>
    </r>
    <r>
      <rPr>
        <b/>
        <sz val="11"/>
        <color theme="1"/>
        <rFont val="Arial"/>
        <family val="2"/>
      </rPr>
      <t>traslado educativo</t>
    </r>
    <r>
      <rPr>
        <sz val="11"/>
        <color theme="1"/>
        <rFont val="Arial"/>
        <family val="2"/>
      </rPr>
      <t>)</t>
    </r>
  </si>
  <si>
    <r>
      <t xml:space="preserve">Se enuncian </t>
    </r>
    <r>
      <rPr>
        <b/>
        <sz val="11"/>
        <color theme="1"/>
        <rFont val="Arial"/>
        <family val="2"/>
      </rPr>
      <t xml:space="preserve">actividades concretas de nivelación </t>
    </r>
    <r>
      <rPr>
        <sz val="11"/>
        <color theme="1"/>
        <rFont val="Arial"/>
        <family val="2"/>
      </rPr>
      <t>para aquellos estudiantes que no demuestran los niveles de desempeño, objetivos, metas y estándares fijados para el grado que se encuentra cursando</t>
    </r>
  </si>
  <si>
    <r>
      <t xml:space="preserve">Se plantean </t>
    </r>
    <r>
      <rPr>
        <b/>
        <sz val="11"/>
        <color theme="1"/>
        <rFont val="Arial"/>
        <family val="2"/>
      </rPr>
      <t xml:space="preserve">evaluaciones de diagnóstico </t>
    </r>
    <r>
      <rPr>
        <sz val="11"/>
        <color theme="1"/>
        <rFont val="Arial"/>
        <family val="2"/>
      </rPr>
      <t>como punto de partida para la reestructuración o adaptación de las planeaciones de aula.</t>
    </r>
  </si>
  <si>
    <r>
      <t xml:space="preserve">Se determinan </t>
    </r>
    <r>
      <rPr>
        <b/>
        <sz val="11"/>
        <color theme="1"/>
        <rFont val="Arial"/>
        <family val="2"/>
      </rPr>
      <t xml:space="preserve">planes de mejoramiento </t>
    </r>
    <r>
      <rPr>
        <sz val="11"/>
        <color theme="1"/>
        <rFont val="Arial"/>
        <family val="2"/>
      </rPr>
      <t>a partir de las dificultades identificadas en la evaluación de estudiantes</t>
    </r>
  </si>
  <si>
    <r>
      <t xml:space="preserve">Se proponen </t>
    </r>
    <r>
      <rPr>
        <b/>
        <sz val="11"/>
        <color theme="1"/>
        <rFont val="Arial"/>
        <family val="2"/>
      </rPr>
      <t xml:space="preserve">estrategias de mejoramiento </t>
    </r>
    <r>
      <rPr>
        <sz val="11"/>
        <color theme="1"/>
        <rFont val="Arial"/>
        <family val="2"/>
      </rPr>
      <t>para cada uno de los estudiantes que presentan desempeños bajo, básico o alto.</t>
    </r>
  </si>
  <si>
    <r>
      <t xml:space="preserve">Se plantean estrategias en las que se vinculan los </t>
    </r>
    <r>
      <rPr>
        <b/>
        <sz val="11"/>
        <color theme="1"/>
        <rFont val="Arial"/>
        <family val="2"/>
      </rPr>
      <t xml:space="preserve">padres de familia o acudientes </t>
    </r>
    <r>
      <rPr>
        <sz val="11"/>
        <color theme="1"/>
        <rFont val="Arial"/>
        <family val="2"/>
      </rPr>
      <t>para el acompañamiento en el mejoramiento y fortalecimiento de los aprendizajes.</t>
    </r>
  </si>
  <si>
    <t>5. Los procesos de autoevaluación de los estudiantes</t>
  </si>
  <si>
    <t>Autoevaluación de los estudiantes</t>
  </si>
  <si>
    <r>
      <t xml:space="preserve">Se incluyen acciones de </t>
    </r>
    <r>
      <rPr>
        <b/>
        <sz val="11"/>
        <color theme="1"/>
        <rFont val="Arial"/>
        <family val="2"/>
      </rPr>
      <t xml:space="preserve">autoevalución </t>
    </r>
    <r>
      <rPr>
        <sz val="11"/>
        <color theme="1"/>
        <rFont val="Arial"/>
        <family val="2"/>
      </rPr>
      <t>en la que los estudiantes participan de su propio proceso de evaluación</t>
    </r>
  </si>
  <si>
    <r>
      <t xml:space="preserve">Se incluyen acciones de </t>
    </r>
    <r>
      <rPr>
        <b/>
        <sz val="11"/>
        <color theme="1"/>
        <rFont val="Arial"/>
        <family val="2"/>
      </rPr>
      <t xml:space="preserve">co-evaluación </t>
    </r>
    <r>
      <rPr>
        <sz val="11"/>
        <color theme="1"/>
        <rFont val="Arial"/>
        <family val="2"/>
      </rPr>
      <t>en la que se practica una evaluación entre pares favoreciendo trabajo colaborativo, discusión y valoración en grupo.</t>
    </r>
  </si>
  <si>
    <t>6. Las estrategias de apoyo necesarias para resolver situaciones pedagógicas pendientes de los estudiantes</t>
  </si>
  <si>
    <t>Estrategias de apoyo para resolver situaciones pedagógicas pendientes de los estudiantes</t>
  </si>
  <si>
    <r>
      <t xml:space="preserve">El SIEE incluye actividades de </t>
    </r>
    <r>
      <rPr>
        <b/>
        <sz val="11"/>
        <color theme="1"/>
        <rFont val="Arial"/>
        <family val="2"/>
      </rPr>
      <t xml:space="preserve">nivelación y retroalimentación </t>
    </r>
    <r>
      <rPr>
        <sz val="11"/>
        <color theme="1"/>
        <rFont val="Arial"/>
        <family val="2"/>
      </rPr>
      <t>orientadas al bienestar y mejores desempeños de los estudiantes</t>
    </r>
  </si>
  <si>
    <r>
      <t xml:space="preserve">Las actividades de nivelación se proponen </t>
    </r>
    <r>
      <rPr>
        <b/>
        <sz val="11"/>
        <color theme="1"/>
        <rFont val="Arial"/>
        <family val="2"/>
      </rPr>
      <t xml:space="preserve">para todo el año escolar </t>
    </r>
    <r>
      <rPr>
        <sz val="11"/>
        <color theme="1"/>
        <rFont val="Arial"/>
        <family val="2"/>
      </rPr>
      <t>y no solo al final de los periodos académicos</t>
    </r>
  </si>
  <si>
    <r>
      <t xml:space="preserve">Las actividades de nivelación contemplan </t>
    </r>
    <r>
      <rPr>
        <b/>
        <sz val="11"/>
        <color theme="1"/>
        <rFont val="Arial"/>
        <family val="2"/>
      </rPr>
      <t>ajustes individuales, grupales o institucionales</t>
    </r>
  </si>
  <si>
    <r>
      <t xml:space="preserve">El proceso de nivelación propuesto en el SIEE menciona los </t>
    </r>
    <r>
      <rPr>
        <b/>
        <sz val="11"/>
        <color theme="1"/>
        <rFont val="Arial"/>
        <family val="2"/>
      </rPr>
      <t xml:space="preserve">materiales, instrumentos, actividades, acompañamiento y retroalimentación </t>
    </r>
    <r>
      <rPr>
        <sz val="11"/>
        <color theme="1"/>
        <rFont val="Arial"/>
        <family val="2"/>
      </rPr>
      <t>que deben tener en cuenta los docentes</t>
    </r>
  </si>
  <si>
    <r>
      <t xml:space="preserve">El proceso de nivelación incluye </t>
    </r>
    <r>
      <rPr>
        <b/>
        <sz val="11"/>
        <color theme="1"/>
        <rFont val="Arial"/>
        <family val="2"/>
      </rPr>
      <t xml:space="preserve">todas las dimensiones </t>
    </r>
    <r>
      <rPr>
        <sz val="11"/>
        <color theme="1"/>
        <rFont val="Arial"/>
        <family val="2"/>
      </rPr>
      <t>que se desean fortalecer durante el proceso formativo, no únicamente la cognitiva.</t>
    </r>
  </si>
  <si>
    <t>Administración de la evaluación</t>
  </si>
  <si>
    <r>
      <t xml:space="preserve">El SIEE define y explica las acciones y </t>
    </r>
    <r>
      <rPr>
        <b/>
        <sz val="11"/>
        <color theme="1"/>
        <rFont val="Arial"/>
        <family val="2"/>
      </rPr>
      <t xml:space="preserve">funciones de los diferentes actores </t>
    </r>
    <r>
      <rPr>
        <sz val="11"/>
        <color theme="1"/>
        <rFont val="Arial"/>
        <family val="2"/>
      </rPr>
      <t>del establecimiento educativo en el proceso de evaluación de estudiantes.</t>
    </r>
  </si>
  <si>
    <r>
      <t xml:space="preserve">Contiene un </t>
    </r>
    <r>
      <rPr>
        <b/>
        <sz val="11"/>
        <color theme="1"/>
        <rFont val="Arial"/>
        <family val="2"/>
      </rPr>
      <t xml:space="preserve">reglamento </t>
    </r>
    <r>
      <rPr>
        <sz val="11"/>
        <color theme="1"/>
        <rFont val="Arial"/>
        <family val="2"/>
      </rPr>
      <t>de cómo, cuándo y qué evaluar</t>
    </r>
  </si>
  <si>
    <r>
      <t xml:space="preserve">Advierte y establece la responsabilidad de la </t>
    </r>
    <r>
      <rPr>
        <b/>
        <sz val="11"/>
        <color theme="1"/>
        <rFont val="Arial"/>
        <family val="2"/>
      </rPr>
      <t xml:space="preserve">sistematización y registro de la evaluación </t>
    </r>
    <r>
      <rPr>
        <sz val="11"/>
        <color theme="1"/>
        <rFont val="Arial"/>
        <family val="2"/>
      </rPr>
      <t>interna y del seguimiento de los estudiantes.</t>
    </r>
  </si>
  <si>
    <r>
      <t>Define las funciones, competencias, conformación o elección de los miembros, de las</t>
    </r>
    <r>
      <rPr>
        <b/>
        <sz val="11"/>
        <color theme="1"/>
        <rFont val="Arial"/>
        <family val="2"/>
      </rPr>
      <t xml:space="preserve"> comisiones u órganos </t>
    </r>
    <r>
      <rPr>
        <sz val="11"/>
        <color theme="1"/>
        <rFont val="Arial"/>
        <family val="2"/>
      </rPr>
      <t>que se establezcan para procesos evaluativos.</t>
    </r>
  </si>
  <si>
    <r>
      <t xml:space="preserve">Define los </t>
    </r>
    <r>
      <rPr>
        <b/>
        <sz val="11"/>
        <color theme="1"/>
        <rFont val="Arial"/>
        <family val="2"/>
      </rPr>
      <t xml:space="preserve">canales y medios para reclamaciones, </t>
    </r>
    <r>
      <rPr>
        <sz val="11"/>
        <color theme="1"/>
        <rFont val="Arial"/>
        <family val="2"/>
      </rPr>
      <t>segundo evaluador, o revisión de casos especiales.</t>
    </r>
  </si>
  <si>
    <t>8. La periodicidad de entrega de informes a los padres de familia</t>
  </si>
  <si>
    <t>Periodicidad de entrega de informes a padres de familia</t>
  </si>
  <si>
    <r>
      <t xml:space="preserve">El SIEE menciona la cantidad de </t>
    </r>
    <r>
      <rPr>
        <b/>
        <sz val="11"/>
        <color theme="1"/>
        <rFont val="Arial"/>
        <family val="2"/>
      </rPr>
      <t xml:space="preserve">entregas de informes a los padres de familia (por lo menos dos </t>
    </r>
    <r>
      <rPr>
        <sz val="11"/>
        <color theme="1"/>
        <rFont val="Arial"/>
        <family val="2"/>
      </rPr>
      <t>durante el año escolar).</t>
    </r>
  </si>
  <si>
    <r>
      <t xml:space="preserve">Se evidencia que los </t>
    </r>
    <r>
      <rPr>
        <b/>
        <sz val="11"/>
        <color theme="1"/>
        <rFont val="Arial"/>
        <family val="2"/>
      </rPr>
      <t>períodos académicos</t>
    </r>
    <r>
      <rPr>
        <sz val="11"/>
        <color theme="1"/>
        <rFont val="Arial"/>
        <family val="2"/>
      </rPr>
      <t xml:space="preserve"> propuestos no son concebidos como procesos independientes, sino como cohortes para apreciar el desempeño.</t>
    </r>
  </si>
  <si>
    <r>
      <t xml:space="preserve">Se observa que </t>
    </r>
    <r>
      <rPr>
        <b/>
        <sz val="11"/>
        <color theme="1"/>
        <rFont val="Arial"/>
        <family val="2"/>
      </rPr>
      <t xml:space="preserve">no existen ponderaciones </t>
    </r>
    <r>
      <rPr>
        <sz val="11"/>
        <color theme="1"/>
        <rFont val="Arial"/>
        <family val="2"/>
      </rPr>
      <t>o pesos de calificaciones entre los períodos académicos para determinar calificaciones finales.</t>
    </r>
  </si>
  <si>
    <r>
      <t xml:space="preserve">La </t>
    </r>
    <r>
      <rPr>
        <b/>
        <sz val="11"/>
        <color theme="1"/>
        <rFont val="Arial"/>
        <family val="2"/>
      </rPr>
      <t xml:space="preserve">promoción anticipada </t>
    </r>
    <r>
      <rPr>
        <sz val="11"/>
        <color theme="1"/>
        <rFont val="Arial"/>
        <family val="2"/>
      </rPr>
      <t>se realiza solo en el primer período académico.</t>
    </r>
  </si>
  <si>
    <t>Estructura de informe de los estudiantes</t>
  </si>
  <si>
    <r>
      <t xml:space="preserve">La estructura propuesta para entregar los informes de evaluación de estudiantes es </t>
    </r>
    <r>
      <rPr>
        <b/>
        <sz val="11"/>
        <color theme="1"/>
        <rFont val="Arial"/>
        <family val="2"/>
      </rPr>
      <t xml:space="preserve">clara, comprensible y brinda información integral </t>
    </r>
    <r>
      <rPr>
        <sz val="11"/>
        <color theme="1"/>
        <rFont val="Arial"/>
        <family val="2"/>
      </rPr>
      <t>del avance de formación</t>
    </r>
  </si>
  <si>
    <r>
      <t xml:space="preserve">Las valoraciones o los valores de la escala se encuentran acompañados de una </t>
    </r>
    <r>
      <rPr>
        <b/>
        <sz val="11"/>
        <color theme="1"/>
        <rFont val="Arial"/>
        <family val="2"/>
      </rPr>
      <t xml:space="preserve">descripción cualitativa del desempeño </t>
    </r>
    <r>
      <rPr>
        <sz val="11"/>
        <color theme="1"/>
        <rFont val="Arial"/>
        <family val="2"/>
      </rPr>
      <t>del estudiante.</t>
    </r>
  </si>
  <si>
    <r>
      <t xml:space="preserve">El informe presenta  la </t>
    </r>
    <r>
      <rPr>
        <b/>
        <sz val="11"/>
        <color theme="1"/>
        <rFont val="Arial"/>
        <family val="2"/>
      </rPr>
      <t xml:space="preserve">escala institucional </t>
    </r>
    <r>
      <rPr>
        <sz val="11"/>
        <color theme="1"/>
        <rFont val="Arial"/>
        <family val="2"/>
      </rPr>
      <t xml:space="preserve">y su </t>
    </r>
    <r>
      <rPr>
        <b/>
        <sz val="11"/>
        <color theme="1"/>
        <rFont val="Arial"/>
        <family val="2"/>
      </rPr>
      <t xml:space="preserve">equivalencia </t>
    </r>
    <r>
      <rPr>
        <sz val="11"/>
        <color theme="1"/>
        <rFont val="Arial"/>
        <family val="2"/>
      </rPr>
      <t>con la escala nacional</t>
    </r>
  </si>
  <si>
    <r>
      <t xml:space="preserve">El informe incluye una sección con los </t>
    </r>
    <r>
      <rPr>
        <b/>
        <sz val="11"/>
        <color theme="1"/>
        <rFont val="Arial"/>
        <family val="2"/>
      </rPr>
      <t xml:space="preserve">criterios de promoción </t>
    </r>
    <r>
      <rPr>
        <sz val="11"/>
        <color theme="1"/>
        <rFont val="Arial"/>
        <family val="2"/>
      </rPr>
      <t>del grado</t>
    </r>
  </si>
  <si>
    <r>
      <t xml:space="preserve">En caso de reprobación, el informe señala qué </t>
    </r>
    <r>
      <rPr>
        <b/>
        <sz val="11"/>
        <color theme="1"/>
        <rFont val="Arial"/>
        <family val="2"/>
      </rPr>
      <t xml:space="preserve">desempeños </t>
    </r>
    <r>
      <rPr>
        <sz val="11"/>
        <color theme="1"/>
        <rFont val="Arial"/>
        <family val="2"/>
      </rPr>
      <t>no se evidencian y, en el caso de aprobación, describe el desarrollo alcanzado.</t>
    </r>
  </si>
  <si>
    <r>
      <t xml:space="preserve">En el informe se evidencia precisión en torno a las calificaciones: si se generan por </t>
    </r>
    <r>
      <rPr>
        <b/>
        <sz val="11"/>
        <color theme="1"/>
        <rFont val="Arial"/>
        <family val="2"/>
      </rPr>
      <t xml:space="preserve">áreas, asignaturas o grupos de áreas </t>
    </r>
    <r>
      <rPr>
        <sz val="11"/>
        <color theme="1"/>
        <rFont val="Arial"/>
        <family val="2"/>
      </rPr>
      <t>y si hay ponderaciones entre estas.</t>
    </r>
  </si>
  <si>
    <t>Instancias, procedimientos y mecanismos de atención y resolución de reclamaciones de padres de familia y estudiantes sobre la evaluación y promoción</t>
  </si>
  <si>
    <r>
      <t xml:space="preserve">El SIEE describe las </t>
    </r>
    <r>
      <rPr>
        <b/>
        <sz val="11"/>
        <color theme="1"/>
        <rFont val="Arial"/>
        <family val="2"/>
      </rPr>
      <t xml:space="preserve">instancias para la resolución de reclamaciones </t>
    </r>
    <r>
      <rPr>
        <sz val="11"/>
        <color theme="1"/>
        <rFont val="Arial"/>
        <family val="2"/>
      </rPr>
      <t>de padres de familia y estudiantes sobre la evaluación y promoción</t>
    </r>
  </si>
  <si>
    <t>Se evidencia una corresponsabilidad de los padres de familia en el proceso de evaluación de estudiantes</t>
  </si>
  <si>
    <r>
      <t xml:space="preserve">El SIEE es claro en presentar al </t>
    </r>
    <r>
      <rPr>
        <b/>
        <sz val="11"/>
        <color theme="1"/>
        <rFont val="Arial"/>
        <family val="2"/>
      </rPr>
      <t xml:space="preserve">estudiante como centro </t>
    </r>
    <r>
      <rPr>
        <sz val="11"/>
        <color theme="1"/>
        <rFont val="Arial"/>
        <family val="2"/>
      </rPr>
      <t>del proceso educativo</t>
    </r>
  </si>
  <si>
    <r>
      <t xml:space="preserve">Incluye los </t>
    </r>
    <r>
      <rPr>
        <b/>
        <sz val="11"/>
        <color theme="1"/>
        <rFont val="Arial"/>
        <family val="2"/>
      </rPr>
      <t xml:space="preserve">mecanismos de divulgación y socialización </t>
    </r>
    <r>
      <rPr>
        <sz val="11"/>
        <color theme="1"/>
        <rFont val="Arial"/>
        <family val="2"/>
      </rPr>
      <t>de procedimientos propios de la evaluación de estudiantes en la IE</t>
    </r>
  </si>
  <si>
    <t>11. Los mecanismos de participación de la comunidad educativa en la construcción del sistema institucional de evaluación de los estudiantes.</t>
  </si>
  <si>
    <t>Mecanismos de participación de la comunidad educativa</t>
  </si>
  <si>
    <r>
      <t xml:space="preserve">El SIEE fue </t>
    </r>
    <r>
      <rPr>
        <b/>
        <sz val="11"/>
        <color theme="1"/>
        <rFont val="Arial"/>
        <family val="2"/>
      </rPr>
      <t xml:space="preserve">socializado con la comunidad </t>
    </r>
    <r>
      <rPr>
        <sz val="11"/>
        <color theme="1"/>
        <rFont val="Arial"/>
        <family val="2"/>
      </rPr>
      <t>educativa y se atendieron sus observaciones y propuestas</t>
    </r>
  </si>
  <si>
    <r>
      <t xml:space="preserve">El </t>
    </r>
    <r>
      <rPr>
        <b/>
        <sz val="11"/>
        <color theme="1"/>
        <rFont val="Arial"/>
        <family val="2"/>
      </rPr>
      <t xml:space="preserve">Consejo Académico </t>
    </r>
    <r>
      <rPr>
        <sz val="11"/>
        <color theme="1"/>
        <rFont val="Arial"/>
        <family val="2"/>
      </rPr>
      <t>revisa y ajusta anualmente el SIEE para enviarlo a aprobación al Consejo Directivo</t>
    </r>
  </si>
  <si>
    <r>
      <t xml:space="preserve">El </t>
    </r>
    <r>
      <rPr>
        <b/>
        <sz val="11"/>
        <color theme="1"/>
        <rFont val="Arial"/>
        <family val="2"/>
      </rPr>
      <t xml:space="preserve">Consejo Directivo </t>
    </r>
    <r>
      <rPr>
        <sz val="11"/>
        <color theme="1"/>
        <rFont val="Arial"/>
        <family val="2"/>
      </rPr>
      <t>aprueba y adopta el SIEE dentro del PEI y da las pautas para su divulgación.</t>
    </r>
  </si>
  <si>
    <t>INSTITUCIÓN EDUCATIVA SILVINO RODRÍGUEZ</t>
  </si>
  <si>
    <t>1. Socialización y concertación con docentes</t>
  </si>
  <si>
    <t>2. Socializar lo concertado con consejo académico</t>
  </si>
  <si>
    <t>Se agrega numeral 19.2.3: Pruebas de seguimiento: Durante el año se estimulan con una valoración apreciativa a los estudiantes que participen en pruebas externas de seguimiento académico. Se agrega en el numeral 21.3: Se propone que cada área (PICC) tenga en cuenta reconocimiento de saberes previos, valoración de esfuerzos y logros individuales, apropiación y dominio de los estándares de competencias</t>
  </si>
  <si>
    <t>Se complemementa numeral 25.2: Cada una de las áreas debe establecer unos criterios de autoevaluación que se basan en el desarrollo de   las competencias específicas, laborales y ciudadanas y Proyectos Pedagógicos Transversales. Y deben ser socializados al iniciar cada periodo académico (tener en cuenta rubrica establecida)</t>
  </si>
  <si>
    <t xml:space="preserve">Se agrega al articulo 32 : En referencia a la “quinta planilla” se hace necesario reconocer su carácter de estrategia de flexibilización, que garantiza la pertinencia de la evaluación, a la diversidad característica de la población estudiantil. Así, como comprender su esencia, la que trasciende los criterios cuantitativos, en una sumatoria de calificaciones, hacia la valoración de las posibilidades de desarrollo humano de cada estudiante en su proyecto de vida. </t>
  </si>
  <si>
    <t>Se mantiene, La estructura de los informes es clara, no requieren actualización
Los criterios están definidos en el documento del SIEE y son implementados según la evaluación integral y permanente.</t>
  </si>
  <si>
    <t>Se modifica el numeral 36.2: 36.2: Agotado el dialogo con el estudiante, y docente, sin que se haya resuelto la situación, el acudiente podrá solicitar a través del formato (Reclamación de evaluación) dirigido a coordinación, aclaración de los criterios y evidencias de evaluación empleadas por el docente. El docente deberá responder la petición por escrito en un término máximo de 3 días hábiles. Se anexo formato</t>
  </si>
  <si>
    <t>Se mantiene, se  agrega la numeral 40.3: publicarlo en la pagina web Institucional</t>
  </si>
  <si>
    <t>Se mantiene: La escala de valoración está acorde a los lineamientos del MEN</t>
  </si>
  <si>
    <t>Se realizaron ajustes en los siguientes componentes: 
* Criterios generales de evaluación: se complementa cada uno y se agrega el criterio de evaluación formativa. 
*Los criterios de promoción: se complementa con el decreto 1421 de agosto 29 de 2017 (Educación inclusiva) , y el decreto 1411 del 29 de julio de 2022 y el decreto 1075 de 2015 capitulo 2, sección 2, subsección 3, art.2.3.3.2.2.3.4 acerca de la evaluación de los aprendizajes en el nivel preescolar y se modifica que en este  Nivel no se participa en los comités de evaluación y promoción de los estudiantes, cada niño lleva su propio proceso y es deber del docente conocerlo. Se agrega el artículo 4 numeral 6, del decreto 1290 de 2009: “ESTRATEGIAS DE APOYO NECESARIAS PARA RESOLVER SITUACIONES PEDAGÓGICAS PENDIENTES DE LOS ESTUDIANTES”.
Se complementa el numeral 2.4: Evaluación de promoción: Garantiza así la integralidad del proceso con altas y reales expectativas frente al aprendizaje y progreso de los estudiantes. Se complementa el numeral2.6. Gozaran de la flexibilización de tiempo para la construcción del conocimiento y proceso de evaluación. Para la evaluación de los aprendizajes en el nivel de Educación Básica y media, no se tendrá en cuenta el DUA. En el artículo 3, numeral 4.1, se aclara que el docente es un orientador de procesos educativos, mas no sancionador con la evaluación. Se complementa el numeral 4.2: especialmente en términos de la evaluación, las cuales se minimizan de manera particular con la implementación del tercer principio del Diseño Universal Para el Aprendizaje DUA, proporcionando múltiples formas de acción y expresión de los conocimientos, en aras de garantizar sus trayectorias educativas completas, oportunas y diversas. Se modifica el numeral 4.7: Apoyo Pedagógico Personal APP. Se elimina el numeral 4.6 correspondiente semiescolarización. Se agrega al ARTÍCULO 7. Criterios para la promoción: Desde el enfoque de Inclusión y Equidad en la Educación, la determinación de los criterios de promoción en la Institución Educativa, se orienta a favorecer la permanencia y el bienestar de todos los estudiantes sin excepción, en su entorno escolar, mediante el reconocimiento de sus características particulares de aprendizaje, concretamente en el aspecto evaluativo. Se complementa el numeral 9.2 en el estudio de caso para estudiantes cuya condición particular lo amerite, se adelantará con la participación de coordinación, docentes de aula y de ser necesario, psicorientación y/o Educación Inclusiva. En todo caso, la decisión estará orientada por su impacto positivo en el desarrollo personal del sujeto de la promoción y quedará registrada en la respectiva acta. Se complementa el ARTICULO 11: Cuando un estudiante habiendo agotado todo el proceso para su promoción, reprueba el mismo grado en dos ocasiones la IE se dispondrá el cambio de ambiente escolar. Página 16 *19   Y en atención a lo establecido en el decreto 1421 del 2017, para los Estudiantes con Discapacidad EcD, concretamente sobre “Promoción Escolar”, “Cuando un establecimiento educativo  determine que no puede ser promovido al grado siguiente, debe garantizarle en todos los casos, el cupo para que continúe con sus proceso formativo”  y en la siguiente vigencia,  a manera de Ajustes Razonables se le proporcionarán experiencias diferentes, con mayores oportunidades para aprender y desarrollarse.  Se agrega numeral 15.4 que a la letra dice: en aplicación del principio de favorabilidad al estudiante, el criterio de valoración de promoción anticipada de estudiantes, que no fueron promovidos el año anterior, será de nota básica 3.0 o más. Se complementa el numeral 16.4:  se ordena la expedición de un certificado (en los siguientes 5 días de la aprobación de la(s) pruebas) donde se especifica que fue promovido con el cumplimiento de los requisitos para la promoción anticipada.</t>
  </si>
  <si>
    <t>Dado que esta en el documento del SIEE, aprobado mediante acta numero ------del ---de ---------- del ----------, por el consejo directivo. Se revisó el documento  de acuerdo a las necesidades y al contexto de la Institución , además se realizarón ajustes en: Criterios generales de evaluación, criterios de promoción y Criterios para la promoción desde el enfoque de Inclusión y Equidad y de las ESTRATEGIAS DE APOYO NECESARIAS PARA RESOLVER SITUACIONES PEDAGÓGICAS PENDIENTES DE LOS ESTUDIANTES”.  Se modifico lo referente a semiescolarizacion por Apoyo Pedagógico Personal APP.</t>
  </si>
  <si>
    <t>Dado que esta en el documento del SIEE, aprobado mediante acta numero ---del ---- de -------------- del --------, por el consejo directivo. Se revisa el documento  de acuerdo a las necesidades y al contexto de la Institución y no fue necesario realizar ajustes ni actualización.</t>
  </si>
  <si>
    <t xml:space="preserve">Se revisa el elemento constitutivo  y se incluye estimulos  para los estudiantes que participen en pruebas externas de seguimiento académico, y cada área valolara saberes previos, esfuerzos ,logros individuales , apropiación y dominio de los estaandares de competencias </t>
  </si>
  <si>
    <t>Se complementa e numeral 23.: Acompañamiento, seguimiento y apoyo a los estudiantes de grupos representativos y deportistas de la Institución. Con el propósito de apoyar a los estudiantes de grupos deportivos, semilleros de investigación, grupos interdisciplinares, grupos culturales entre otros de igual importancia, así como de potenciar sus capacidades y los talentos,  la institución implementará dichas acciones</t>
  </si>
  <si>
    <t>Si hay acompañamiento, seguimiento y apoyo a los estudiantes y a los grupos que  representan la institucion educativa</t>
  </si>
  <si>
    <t xml:space="preserve">Se presenta de manera continúa en la cotidianidad de las actividades durante las 40 semanas. Se tiene en cuenta en la valoración de las dimensiones del desarrollo humano, cada area establece criterios de autoevaluacion, basadas en el desarrollo de competencias especificas, laborales, ciudaddanas y proyectos pedagogicos trasversales, y deben ser socializados al iniciar cada período académico segun rubrica, la autoevaluacion la desarrolla el estudiante con la orientacion de los docentes y debe ser permanate continua  y progresiva </t>
  </si>
  <si>
    <t>Se complementa el ARTÍCULO 27: ESTRATEGIAS DE APOYO PARA RESOLVER SITUACIONES PEDAGÓGICAS PENDIENTES:  Las
estrategias de apoyo para resolver situaciones pedagógicas pendientes de los estudiantes son el conjunto de actividades, técnicas y medios que se planifican de acuerdo con las necesidades de los estudiantes y cuyo objetivo es resolver situaciones pendientes en su proceso de aprendizaje  y garantizar sus trayectorias educativas completas, oportunas y diversas.  el literal a y b: al iniciar el período cada docnete entregara a los estuduantes , los criterios d eevaluación y dará a conocer las esytrategias de apoyo las cuales deben ser registradas. Durante el períood el docnete observa las dificultades que presentan los estudiantes y realiza las estrategias de apoyo correspondientes.Se Complementa Se suprime el numeral 27.1.: Programa de semiescolarización y se agrega en este mismo numeral el APP (Apoyo Pedagogico Personal). Se suprime el paragrafo del numeral 27.1: El Proceso evaluativo de los estudiantes en el programa de semiescolarización tiene en cuenta los siguientes momentos. Se agrega al numeral 27.2, el literal b:  Implementación de estrategias pedagógicas flexibles que respondan a las particulares formas de aprender de los estudiantes, enfatizando el tercer principio del Diseño Universal para el Aprendizaje DUA: proporcionar múltiples formas para la acción y la expresión.</t>
  </si>
  <si>
    <t>Las actividades de apoyo o mejoramiento, se realizan con acompañamiento, de manera permanente  e inmediata, al observar las dificultades de cada estudiante,  y se implementan estrategias didacticas que le hagan  posible a los estudiantes los aprendizajes, se   Implementa estrategias pedagógicas flexibles que respondan a las particulares formas de aprender de los estudiantes, enfatizando en el tercer principio del Diseño Universal para el Aprendizaje DUA: proporcionar múltiples formas para la acción y la expresión y se suprime la estrategia de semiescolarizacion por APP (Apoyo Pedagógico Personal)</t>
  </si>
  <si>
    <t>Se agrega: al inicio del año escolar el docente debe acordar con sus estudiantes los estándares y competencias a alcanzar y los criterios de evaluación de su área para el año. Tarea que retomará bimensualmente.</t>
  </si>
  <si>
    <t xml:space="preserve">Se ajusta  el articulo 32 : En referencia a la “quinta planilla” se hace necesario reconocer su carácter de estrategia de flexibilización, que garantiza la pertinencia de la evaluación, a la diversidad característica de la población estudiantil. Así, como comprender su esencia, la que trasciende los criterios cuantitativos, en una sumatoria de calificaciones, hacia la valoración de las posibilidades de desarrollo humano de cada estudiante en su proyecto de vida. </t>
  </si>
  <si>
    <t>Se revisa el elemento constitutivo de acuerdo a las necesidades y al contexto de la Institución y no fue necesario realizar ajustes ni actualización.</t>
  </si>
  <si>
    <t xml:space="preserve">En este elemento  modifica el numeral 36.2: Agotado el dialogo con el estudiante, y docente, sin que se haya resuelto la situación, el acudiente podrá solicitar a través del formato (Reclamación de evaluación) dirigido a coordinación, aclaración de los criterios y evidencias de evaluación empleadas por el docente. El docente deberá responder la petición por escrito en un término máximo de 3 días hábiles. Se anexo formato que facilite el proceso de  reclamación de los padres de familia. Como mecanismos de reclamación tambien se tendrá en cuenta: primero recurso de reposicion y segundo recurso de apelación si es necesario. </t>
  </si>
  <si>
    <t>Se mantiene y se incluye la divulgacion y publicacion en la pagina web Institucional del SIEE</t>
  </si>
  <si>
    <t>De acuerdo a la priorización de los elementos constitutivos del SIEE en la institución educativa Silvino Rodríguez, se proyectará en la semana de desarrollo institucional de junio de 2024, se socializará la siguiente planeación de acciones y actividades para consolidar la actualización del presente SIEE y se pondrá a disposición del consejo académico y directivo para su ejecución en la vigencia 2025</t>
  </si>
  <si>
    <t xml:space="preserve">3. Presentar al consejo  académico y directivo para su correpondiente aprobación </t>
  </si>
  <si>
    <t>Se agrega el literal a del articulo 30: En atención a la evaluación auténtica, al inicio del año escolar el docente debe acordar con sus estudiantes los estándares y competencias a alcanzar y los criterios de evaluación de su área para el año. Tarea que retomará bimensualmente.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</si>
</sst>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sz val="11"/>
      <color rgb="FF000000"/>
      <name val="Arial"/>
      <family val="2"/>
    </font>
    <font>
      <sz val="11"/>
      <color theme="0"/>
      <name val="Arial"/>
      <family val="2"/>
    </font>
    <font>
      <sz val="11"/>
      <color theme="0"/>
      <name val="Calibri"/>
      <family val="2"/>
      <scheme val="minor"/>
    </font>
    <font>
      <b/>
      <sz val="12"/>
      <color theme="0"/>
      <name val="Arial"/>
      <family val="2"/>
    </font>
    <font>
      <sz val="9"/>
      <color theme="1"/>
      <name val="Arial"/>
      <family val="2"/>
    </font>
    <font>
      <b/>
      <sz val="11"/>
      <color theme="0"/>
      <name val="Arial"/>
      <family val="2"/>
    </font>
    <font>
      <sz val="9"/>
      <color rgb="FF000000"/>
      <name val="Arial"/>
      <family val="2"/>
    </font>
    <font>
      <sz val="9"/>
      <name val="Arial"/>
      <family val="2"/>
    </font>
    <font>
      <b/>
      <sz val="14"/>
      <color theme="0"/>
      <name val="Arial"/>
      <family val="2"/>
    </font>
    <font>
      <sz val="11"/>
      <color theme="1"/>
      <name val="Calibri"/>
      <family val="2"/>
      <scheme val="minor"/>
    </font>
    <font>
      <b/>
      <sz val="11"/>
      <color rgb="FFFF0000"/>
      <name val="Arial"/>
      <family val="2"/>
    </font>
    <font>
      <b/>
      <sz val="12"/>
      <name val="Arial"/>
      <family val="2"/>
    </font>
    <font>
      <sz val="11"/>
      <name val="Arial"/>
      <family val="2"/>
    </font>
    <font>
      <b/>
      <sz val="14"/>
      <name val="Arial"/>
      <family val="2"/>
    </font>
    <font>
      <b/>
      <sz val="16"/>
      <color theme="0"/>
      <name val="Arial"/>
      <family val="2"/>
    </font>
    <font>
      <sz val="12"/>
      <name val="Arial"/>
      <family val="2"/>
    </font>
    <font>
      <sz val="10"/>
      <color rgb="FF000000"/>
      <name val="Arial"/>
      <family val="2"/>
    </font>
    <font>
      <b/>
      <sz val="14"/>
      <color theme="1"/>
      <name val="Arial"/>
      <family val="2"/>
    </font>
    <font>
      <sz val="12"/>
      <color theme="1"/>
      <name val="Arial"/>
      <family val="2"/>
    </font>
    <font>
      <b/>
      <sz val="16"/>
      <color rgb="FF000000"/>
      <name val="Arial"/>
      <family val="2"/>
    </font>
    <font>
      <b/>
      <sz val="16"/>
      <color theme="1"/>
      <name val="Calibri"/>
      <family val="2"/>
      <scheme val="minor"/>
    </font>
    <font>
      <b/>
      <sz val="11"/>
      <name val="Arial"/>
      <family val="2"/>
    </font>
    <font>
      <b/>
      <sz val="8"/>
      <color indexed="8"/>
      <name val="Arial"/>
      <family val="2"/>
    </font>
    <font>
      <b/>
      <sz val="8"/>
      <color theme="1"/>
      <name val="Arial"/>
      <family val="2"/>
    </font>
    <font>
      <sz val="8"/>
      <color theme="1"/>
      <name val="Arial"/>
      <family val="2"/>
    </font>
    <font>
      <sz val="10"/>
      <color rgb="FF000000"/>
      <name val="Calibri"/>
      <family val="2"/>
      <scheme val="minor"/>
    </font>
    <font>
      <sz val="10"/>
      <color theme="1"/>
      <name val="Calibri"/>
      <family val="2"/>
      <scheme val="minor"/>
    </font>
    <font>
      <u/>
      <sz val="11"/>
      <color theme="10"/>
      <name val="Calibri"/>
      <family val="2"/>
      <scheme val="minor"/>
    </font>
    <font>
      <b/>
      <u/>
      <sz val="12"/>
      <color theme="10"/>
      <name val="Arial"/>
      <family val="2"/>
    </font>
    <font>
      <sz val="12"/>
      <color rgb="FF000000"/>
      <name val="Arial"/>
      <family val="2"/>
    </font>
    <font>
      <sz val="11"/>
      <color rgb="FFFF0000"/>
      <name val="Calibri"/>
      <family val="2"/>
      <scheme val="minor"/>
    </font>
    <font>
      <b/>
      <u/>
      <sz val="16"/>
      <color theme="10"/>
      <name val="Calibri"/>
      <family val="2"/>
      <scheme val="minor"/>
    </font>
    <font>
      <b/>
      <sz val="12"/>
      <color rgb="FF000000"/>
      <name val="Arial"/>
      <family val="2"/>
    </font>
    <font>
      <sz val="8"/>
      <name val="Calibri"/>
      <family val="2"/>
      <scheme val="minor"/>
    </font>
    <font>
      <b/>
      <u/>
      <sz val="16"/>
      <color theme="10"/>
      <name val="Arial"/>
      <family val="2"/>
    </font>
    <font>
      <b/>
      <sz val="11"/>
      <color theme="0"/>
      <name val="Calibri"/>
      <family val="2"/>
      <scheme val="minor"/>
    </font>
    <font>
      <sz val="12"/>
      <color theme="1"/>
      <name val="Calibri"/>
      <family val="2"/>
      <scheme val="minor"/>
    </font>
    <font>
      <u/>
      <sz val="12"/>
      <color theme="10"/>
      <name val="Calibri"/>
      <family val="2"/>
      <scheme val="minor"/>
    </font>
    <font>
      <b/>
      <sz val="14"/>
      <color theme="1"/>
      <name val="Calibri"/>
      <family val="2"/>
      <scheme val="minor"/>
    </font>
  </fonts>
  <fills count="20">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9EDF7"/>
        <bgColor indexed="64"/>
      </patternFill>
    </fill>
    <fill>
      <patternFill patternType="solid">
        <fgColor theme="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7" tint="0.59999389629810485"/>
        <bgColor indexed="64"/>
      </patternFill>
    </fill>
    <fill>
      <patternFill patternType="solid">
        <fgColor rgb="FF073763"/>
        <bgColor rgb="FF073763"/>
      </patternFill>
    </fill>
    <fill>
      <patternFill patternType="solid">
        <fgColor theme="4" tint="-0.499984740745262"/>
        <bgColor indexed="64"/>
      </patternFill>
    </fill>
  </fills>
  <borders count="7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style="medium">
        <color auto="1"/>
      </top>
      <bottom style="thin">
        <color auto="1"/>
      </bottom>
      <diagonal/>
    </border>
    <border>
      <left style="hair">
        <color theme="9" tint="-0.499984740745262"/>
      </left>
      <right/>
      <top style="hair">
        <color theme="9" tint="-0.499984740745262"/>
      </top>
      <bottom style="hair">
        <color theme="9" tint="-0.499984740745262"/>
      </bottom>
      <diagonal/>
    </border>
    <border>
      <left style="hair">
        <color theme="9" tint="-0.499984740745262"/>
      </left>
      <right/>
      <top style="hair">
        <color theme="9" tint="-0.499984740745262"/>
      </top>
      <bottom/>
      <diagonal/>
    </border>
    <border>
      <left style="hair">
        <color theme="9" tint="-0.499984740745262"/>
      </left>
      <right/>
      <top/>
      <bottom/>
      <diagonal/>
    </border>
    <border>
      <left style="hair">
        <color theme="9" tint="-0.499984740745262"/>
      </left>
      <right/>
      <top/>
      <bottom style="hair">
        <color theme="9" tint="-0.499984740745262"/>
      </bottom>
      <diagonal/>
    </border>
    <border>
      <left style="hair">
        <color theme="9" tint="-0.499984740745262"/>
      </left>
      <right style="medium">
        <color indexed="64"/>
      </right>
      <top style="hair">
        <color theme="9" tint="-0.499984740745262"/>
      </top>
      <bottom/>
      <diagonal/>
    </border>
    <border>
      <left style="hair">
        <color theme="9" tint="-0.499984740745262"/>
      </left>
      <right style="medium">
        <color indexed="64"/>
      </right>
      <top/>
      <bottom style="medium">
        <color theme="9" tint="-0.499984740745262"/>
      </bottom>
      <diagonal/>
    </border>
    <border>
      <left style="hair">
        <color theme="9" tint="-0.499984740745262"/>
      </left>
      <right style="medium">
        <color theme="9" tint="-0.499984740745262"/>
      </right>
      <top style="medium">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medium">
        <color theme="9"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theme="9" tint="-0.499984740745262"/>
      </right>
      <top style="medium">
        <color indexed="64"/>
      </top>
      <bottom style="medium">
        <color indexed="64"/>
      </bottom>
      <diagonal/>
    </border>
    <border>
      <left style="medium">
        <color theme="9" tint="-0.499984740745262"/>
      </left>
      <right style="medium">
        <color theme="9" tint="-0.499984740745262"/>
      </right>
      <top style="medium">
        <color indexed="64"/>
      </top>
      <bottom style="medium">
        <color indexed="64"/>
      </bottom>
      <diagonal/>
    </border>
    <border>
      <left style="medium">
        <color theme="9" tint="-0.499984740745262"/>
      </left>
      <right style="medium">
        <color indexed="64"/>
      </right>
      <top style="medium">
        <color indexed="64"/>
      </top>
      <bottom style="medium">
        <color indexed="64"/>
      </bottom>
      <diagonal/>
    </border>
    <border>
      <left style="medium">
        <color indexed="64"/>
      </left>
      <right style="hair">
        <color theme="9" tint="-0.499984740745262"/>
      </right>
      <top style="medium">
        <color indexed="64"/>
      </top>
      <bottom/>
      <diagonal/>
    </border>
    <border>
      <left style="hair">
        <color theme="9" tint="-0.499984740745262"/>
      </left>
      <right/>
      <top style="medium">
        <color indexed="64"/>
      </top>
      <bottom style="hair">
        <color theme="9" tint="-0.499984740745262"/>
      </bottom>
      <diagonal/>
    </border>
    <border>
      <left style="medium">
        <color indexed="64"/>
      </left>
      <right style="hair">
        <color theme="9" tint="-0.499984740745262"/>
      </right>
      <top/>
      <bottom/>
      <diagonal/>
    </border>
    <border>
      <left style="medium">
        <color indexed="64"/>
      </left>
      <right style="hair">
        <color theme="9" tint="-0.499984740745262"/>
      </right>
      <top/>
      <bottom style="medium">
        <color theme="9" tint="-0.499984740745262"/>
      </bottom>
      <diagonal/>
    </border>
    <border>
      <left style="medium">
        <color indexed="64"/>
      </left>
      <right style="hair">
        <color theme="9" tint="-0.499984740745262"/>
      </right>
      <top style="medium">
        <color theme="9" tint="-0.499984740745262"/>
      </top>
      <bottom/>
      <diagonal/>
    </border>
    <border>
      <left style="medium">
        <color theme="9" tint="-0.499984740745262"/>
      </left>
      <right style="medium">
        <color indexed="64"/>
      </right>
      <top/>
      <bottom style="hair">
        <color theme="9" tint="-0.499984740745262"/>
      </bottom>
      <diagonal/>
    </border>
    <border>
      <left style="medium">
        <color theme="9" tint="-0.499984740745262"/>
      </left>
      <right style="medium">
        <color indexed="64"/>
      </right>
      <top style="hair">
        <color theme="9" tint="-0.499984740745262"/>
      </top>
      <bottom style="hair">
        <color theme="9" tint="-0.499984740745262"/>
      </bottom>
      <diagonal/>
    </border>
    <border>
      <left style="medium">
        <color theme="9" tint="-0.499984740745262"/>
      </left>
      <right style="medium">
        <color indexed="64"/>
      </right>
      <top style="hair">
        <color theme="9" tint="-0.499984740745262"/>
      </top>
      <bottom style="medium">
        <color theme="9" tint="-0.499984740745262"/>
      </bottom>
      <diagonal/>
    </border>
    <border>
      <left style="medium">
        <color theme="9" tint="-0.499984740745262"/>
      </left>
      <right style="medium">
        <color indexed="64"/>
      </right>
      <top style="medium">
        <color theme="9" tint="-0.499984740745262"/>
      </top>
      <bottom style="hair">
        <color theme="9" tint="-0.499984740745262"/>
      </bottom>
      <diagonal/>
    </border>
    <border>
      <left style="medium">
        <color indexed="64"/>
      </left>
      <right style="hair">
        <color theme="9" tint="-0.499984740745262"/>
      </right>
      <top/>
      <bottom style="medium">
        <color indexed="64"/>
      </bottom>
      <diagonal/>
    </border>
    <border>
      <left style="hair">
        <color theme="9" tint="-0.499984740745262"/>
      </left>
      <right style="medium">
        <color theme="9" tint="-0.499984740745262"/>
      </right>
      <top style="hair">
        <color theme="9" tint="-0.499984740745262"/>
      </top>
      <bottom style="medium">
        <color indexed="64"/>
      </bottom>
      <diagonal/>
    </border>
    <border>
      <left style="medium">
        <color theme="9" tint="-0.499984740745262"/>
      </left>
      <right style="medium">
        <color indexed="64"/>
      </right>
      <top style="hair">
        <color theme="9" tint="-0.499984740745262"/>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diagonal/>
    </border>
  </borders>
  <cellStyleXfs count="13">
    <xf numFmtId="0" fontId="0" fillId="0" borderId="0"/>
    <xf numFmtId="0" fontId="4" fillId="0" borderId="0"/>
    <xf numFmtId="0" fontId="6" fillId="0" borderId="0"/>
    <xf numFmtId="0" fontId="4" fillId="0" borderId="0"/>
    <xf numFmtId="0" fontId="19" fillId="0" borderId="0"/>
    <xf numFmtId="0" fontId="3" fillId="0" borderId="0"/>
    <xf numFmtId="0" fontId="3" fillId="0" borderId="0"/>
    <xf numFmtId="0" fontId="35" fillId="0" borderId="0"/>
    <xf numFmtId="0" fontId="37" fillId="0" borderId="0" applyNumberFormat="0" applyFill="0" applyBorder="0" applyAlignment="0" applyProtection="0"/>
    <xf numFmtId="0" fontId="2" fillId="0" borderId="0"/>
    <xf numFmtId="0" fontId="2" fillId="0" borderId="0"/>
    <xf numFmtId="0" fontId="2" fillId="0" borderId="0"/>
    <xf numFmtId="0" fontId="2" fillId="0" borderId="0"/>
  </cellStyleXfs>
  <cellXfs count="305">
    <xf numFmtId="0" fontId="0" fillId="0" borderId="0" xfId="0"/>
    <xf numFmtId="0" fontId="7" fillId="0" borderId="0" xfId="1" applyFont="1" applyAlignment="1">
      <alignment horizontal="center" vertical="center"/>
    </xf>
    <xf numFmtId="0" fontId="4" fillId="0" borderId="0" xfId="1"/>
    <xf numFmtId="0" fontId="9" fillId="0" borderId="0" xfId="2" applyFont="1" applyAlignment="1">
      <alignment horizontal="left"/>
    </xf>
    <xf numFmtId="0" fontId="9" fillId="0" borderId="0" xfId="2" applyFont="1" applyAlignment="1">
      <alignment horizontal="center" vertical="center"/>
    </xf>
    <xf numFmtId="0" fontId="5" fillId="4" borderId="0" xfId="3" applyFont="1" applyFill="1"/>
    <xf numFmtId="0" fontId="5" fillId="0" borderId="0" xfId="3" applyFont="1"/>
    <xf numFmtId="0" fontId="5" fillId="5" borderId="0" xfId="3" applyFont="1" applyFill="1"/>
    <xf numFmtId="49" fontId="5" fillId="0" borderId="0" xfId="3" applyNumberFormat="1" applyFont="1"/>
    <xf numFmtId="0" fontId="5" fillId="0" borderId="0" xfId="3" applyFont="1" applyAlignment="1">
      <alignment horizontal="center" vertical="center"/>
    </xf>
    <xf numFmtId="0" fontId="5" fillId="0" borderId="0" xfId="3" quotePrefix="1" applyFont="1"/>
    <xf numFmtId="0" fontId="5" fillId="3" borderId="0" xfId="3" applyFont="1" applyFill="1"/>
    <xf numFmtId="0" fontId="5" fillId="3" borderId="0" xfId="3" applyFont="1" applyFill="1" applyAlignment="1">
      <alignment horizontal="right"/>
    </xf>
    <xf numFmtId="0" fontId="5" fillId="0" borderId="0" xfId="1" applyFont="1"/>
    <xf numFmtId="0" fontId="0" fillId="0" borderId="0" xfId="0" applyAlignment="1">
      <alignment wrapText="1"/>
    </xf>
    <xf numFmtId="0" fontId="7" fillId="0" borderId="0" xfId="1" applyFont="1"/>
    <xf numFmtId="0" fontId="15"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13" fillId="11" borderId="35" xfId="0" applyFont="1" applyFill="1" applyBorder="1" applyAlignment="1">
      <alignment horizontal="center" vertical="center" wrapText="1"/>
    </xf>
    <xf numFmtId="0" fontId="18" fillId="11" borderId="36" xfId="0" applyFont="1" applyFill="1" applyBorder="1" applyAlignment="1">
      <alignment horizontal="left" vertical="center" wrapText="1"/>
    </xf>
    <xf numFmtId="0" fontId="18" fillId="11" borderId="37" xfId="0" applyFont="1" applyFill="1" applyBorder="1" applyAlignment="1">
      <alignment horizontal="left" vertical="center" wrapText="1"/>
    </xf>
    <xf numFmtId="0" fontId="16" fillId="0" borderId="0" xfId="4" applyFont="1" applyAlignment="1">
      <alignment horizontal="left" vertical="top"/>
    </xf>
    <xf numFmtId="0" fontId="15" fillId="12" borderId="6" xfId="1" applyFont="1" applyFill="1" applyBorder="1" applyAlignment="1">
      <alignment horizontal="center" vertical="center"/>
    </xf>
    <xf numFmtId="0" fontId="15" fillId="12" borderId="6" xfId="1" applyFont="1" applyFill="1" applyBorder="1" applyAlignment="1">
      <alignment horizontal="center" vertical="center" wrapText="1"/>
    </xf>
    <xf numFmtId="0" fontId="4" fillId="0" borderId="6" xfId="1" applyBorder="1" applyAlignment="1">
      <alignment horizontal="center" vertical="center"/>
    </xf>
    <xf numFmtId="0" fontId="4" fillId="13" borderId="6" xfId="1" applyFill="1" applyBorder="1" applyAlignment="1">
      <alignment horizontal="center" vertical="center"/>
    </xf>
    <xf numFmtId="0" fontId="4" fillId="0" borderId="6" xfId="1" applyBorder="1" applyAlignment="1">
      <alignment horizontal="justify" vertical="center" wrapText="1"/>
    </xf>
    <xf numFmtId="0" fontId="0" fillId="0" borderId="6" xfId="0" applyBorder="1" applyAlignment="1">
      <alignment horizontal="center" vertical="center"/>
    </xf>
    <xf numFmtId="0" fontId="0" fillId="0" borderId="0" xfId="0" applyAlignment="1">
      <alignment horizontal="center" vertical="center" wrapText="1"/>
    </xf>
    <xf numFmtId="0" fontId="30" fillId="0" borderId="0" xfId="0" applyFont="1"/>
    <xf numFmtId="1" fontId="32" fillId="15" borderId="6" xfId="0" applyNumberFormat="1" applyFont="1" applyFill="1" applyBorder="1" applyAlignment="1">
      <alignment horizontal="center" vertical="center" wrapText="1"/>
    </xf>
    <xf numFmtId="0" fontId="33" fillId="15" borderId="6" xfId="0" applyFont="1" applyFill="1" applyBorder="1" applyAlignment="1">
      <alignment horizontal="center" vertical="center" wrapText="1"/>
    </xf>
    <xf numFmtId="0" fontId="34" fillId="0" borderId="6" xfId="0" applyFont="1" applyBorder="1" applyAlignment="1">
      <alignment horizontal="center"/>
    </xf>
    <xf numFmtId="0" fontId="34" fillId="16" borderId="6" xfId="0" applyFont="1" applyFill="1" applyBorder="1" applyAlignment="1">
      <alignment horizontal="left"/>
    </xf>
    <xf numFmtId="0" fontId="34" fillId="16" borderId="6" xfId="0" applyFont="1" applyFill="1" applyBorder="1" applyAlignment="1">
      <alignment horizontal="left" vertical="center"/>
    </xf>
    <xf numFmtId="0" fontId="0" fillId="0" borderId="0" xfId="0" applyAlignment="1">
      <alignment horizontal="center" vertical="center"/>
    </xf>
    <xf numFmtId="0" fontId="7" fillId="0" borderId="13" xfId="0" applyFont="1" applyBorder="1" applyAlignment="1">
      <alignment horizontal="center"/>
    </xf>
    <xf numFmtId="0" fontId="7" fillId="0" borderId="0" xfId="0" applyFont="1" applyAlignment="1">
      <alignment horizontal="center"/>
    </xf>
    <xf numFmtId="0" fontId="7" fillId="0" borderId="13" xfId="0" applyFont="1" applyBorder="1"/>
    <xf numFmtId="0" fontId="7" fillId="0" borderId="9" xfId="0" applyFont="1" applyBorder="1"/>
    <xf numFmtId="0" fontId="7" fillId="0" borderId="7" xfId="0" applyFont="1" applyBorder="1" applyAlignment="1">
      <alignment horizontal="right"/>
    </xf>
    <xf numFmtId="0" fontId="7" fillId="0" borderId="7" xfId="0" applyFont="1" applyBorder="1" applyAlignment="1">
      <alignment horizontal="right" vertical="center"/>
    </xf>
    <xf numFmtId="0" fontId="7" fillId="0" borderId="2" xfId="0" applyFont="1" applyBorder="1"/>
    <xf numFmtId="0" fontId="7" fillId="0" borderId="7" xfId="0" applyFont="1" applyBorder="1" applyAlignment="1">
      <alignment horizontal="center"/>
    </xf>
    <xf numFmtId="0" fontId="10" fillId="0" borderId="0" xfId="0" applyFont="1"/>
    <xf numFmtId="0" fontId="15" fillId="2" borderId="52" xfId="0" applyFont="1" applyFill="1" applyBorder="1" applyAlignment="1">
      <alignment vertical="center"/>
    </xf>
    <xf numFmtId="0" fontId="15" fillId="2" borderId="56" xfId="0" applyFont="1" applyFill="1" applyBorder="1" applyAlignment="1">
      <alignment horizontal="center" vertical="center" wrapText="1"/>
    </xf>
    <xf numFmtId="0" fontId="10" fillId="0" borderId="5" xfId="0" applyFont="1" applyBorder="1"/>
    <xf numFmtId="0" fontId="29" fillId="6" borderId="19" xfId="0" applyFont="1" applyFill="1" applyBorder="1" applyAlignment="1">
      <alignment horizontal="center" vertical="center" wrapText="1"/>
    </xf>
    <xf numFmtId="0" fontId="11" fillId="0" borderId="5" xfId="0" applyFont="1" applyBorder="1" applyAlignment="1">
      <alignment horizontal="left"/>
    </xf>
    <xf numFmtId="0" fontId="29" fillId="6" borderId="20" xfId="0" applyFont="1" applyFill="1" applyBorder="1" applyAlignment="1">
      <alignment horizontal="center" vertical="center" wrapText="1"/>
    </xf>
    <xf numFmtId="0" fontId="10" fillId="0" borderId="7" xfId="0" applyFont="1" applyBorder="1"/>
    <xf numFmtId="0" fontId="40" fillId="0" borderId="0" xfId="0" applyFont="1"/>
    <xf numFmtId="0" fontId="0" fillId="0" borderId="0" xfId="0" applyAlignment="1">
      <alignment vertical="center" wrapText="1"/>
    </xf>
    <xf numFmtId="0" fontId="22" fillId="9" borderId="50" xfId="0" applyFont="1" applyFill="1" applyBorder="1" applyAlignment="1">
      <alignment horizontal="center" vertical="center" wrapText="1"/>
    </xf>
    <xf numFmtId="0" fontId="22" fillId="9" borderId="51" xfId="0" applyFont="1" applyFill="1" applyBorder="1" applyAlignment="1">
      <alignment horizontal="center" vertical="center" wrapText="1"/>
    </xf>
    <xf numFmtId="0" fontId="7" fillId="0" borderId="0" xfId="0" applyFont="1" applyAlignment="1">
      <alignment horizontal="right"/>
    </xf>
    <xf numFmtId="0" fontId="7" fillId="0" borderId="0" xfId="0" applyFont="1" applyAlignment="1">
      <alignment horizontal="right" vertical="center"/>
    </xf>
    <xf numFmtId="0" fontId="25" fillId="0" borderId="0" xfId="0" applyFont="1" applyAlignment="1">
      <alignment horizontal="justify" vertical="center" wrapText="1"/>
    </xf>
    <xf numFmtId="0" fontId="21" fillId="0" borderId="0" xfId="0" applyFont="1" applyAlignment="1">
      <alignment horizontal="justify" vertical="center" wrapText="1"/>
    </xf>
    <xf numFmtId="49" fontId="0" fillId="0" borderId="0" xfId="0" applyNumberFormat="1" applyAlignment="1">
      <alignment horizontal="left" vertical="center"/>
    </xf>
    <xf numFmtId="0" fontId="0" fillId="0" borderId="13" xfId="0" applyBorder="1"/>
    <xf numFmtId="0" fontId="12" fillId="0" borderId="0" xfId="0" applyFont="1"/>
    <xf numFmtId="0" fontId="7" fillId="0" borderId="0" xfId="0" applyFont="1" applyAlignment="1">
      <alignment vertical="center"/>
    </xf>
    <xf numFmtId="0" fontId="7" fillId="0" borderId="0" xfId="0" applyFont="1" applyAlignment="1">
      <alignment horizontal="left"/>
    </xf>
    <xf numFmtId="0" fontId="7" fillId="0" borderId="0" xfId="0" applyFont="1" applyAlignment="1">
      <alignment horizontal="left" vertical="center"/>
    </xf>
    <xf numFmtId="0" fontId="7" fillId="0" borderId="0" xfId="0" applyFont="1"/>
    <xf numFmtId="0" fontId="15" fillId="0" borderId="5" xfId="0" applyFont="1" applyBorder="1" applyAlignment="1">
      <alignment vertical="center"/>
    </xf>
    <xf numFmtId="0" fontId="14" fillId="0" borderId="7" xfId="0" applyFont="1" applyBorder="1" applyAlignment="1">
      <alignment horizontal="center" vertical="center" wrapText="1"/>
    </xf>
    <xf numFmtId="0" fontId="10" fillId="0" borderId="7" xfId="0" applyFont="1" applyBorder="1" applyAlignment="1">
      <alignment horizontal="center"/>
    </xf>
    <xf numFmtId="0" fontId="28" fillId="9" borderId="19" xfId="0" applyFont="1" applyFill="1" applyBorder="1" applyAlignment="1">
      <alignment horizontal="center" vertical="center" wrapText="1"/>
    </xf>
    <xf numFmtId="0" fontId="28" fillId="0" borderId="20" xfId="0" applyFont="1" applyBorder="1" applyAlignment="1">
      <alignment horizontal="center" vertical="center"/>
    </xf>
    <xf numFmtId="0" fontId="28" fillId="0" borderId="0" xfId="0" applyFont="1" applyAlignment="1">
      <alignment horizontal="justify" vertical="center" wrapText="1"/>
    </xf>
    <xf numFmtId="0" fontId="20" fillId="0" borderId="0" xfId="0" applyFont="1" applyAlignment="1">
      <alignment horizontal="left" vertical="top" wrapText="1"/>
    </xf>
    <xf numFmtId="0" fontId="15" fillId="2" borderId="23" xfId="0" applyFont="1" applyFill="1" applyBorder="1" applyAlignment="1">
      <alignment horizontal="center" vertical="center" wrapText="1"/>
    </xf>
    <xf numFmtId="0" fontId="10" fillId="0" borderId="7" xfId="0" applyFont="1" applyBorder="1" applyAlignment="1">
      <alignment horizontal="left"/>
    </xf>
    <xf numFmtId="0" fontId="7" fillId="3" borderId="4" xfId="0" applyFont="1" applyFill="1" applyBorder="1" applyAlignment="1" applyProtection="1">
      <alignment horizontal="center"/>
      <protection locked="0"/>
    </xf>
    <xf numFmtId="0" fontId="31" fillId="9" borderId="6" xfId="0" applyFont="1" applyFill="1" applyBorder="1" applyAlignment="1" applyProtection="1">
      <alignment horizontal="center" vertical="center" wrapText="1"/>
      <protection locked="0"/>
    </xf>
    <xf numFmtId="0" fontId="23" fillId="3" borderId="50" xfId="0" applyFont="1" applyFill="1" applyBorder="1" applyAlignment="1" applyProtection="1">
      <alignment horizontal="center" vertical="center" wrapText="1"/>
      <protection locked="0"/>
    </xf>
    <xf numFmtId="0" fontId="31" fillId="9" borderId="21" xfId="0" applyFont="1" applyFill="1" applyBorder="1" applyAlignment="1" applyProtection="1">
      <alignment horizontal="center" vertical="center" wrapText="1"/>
      <protection locked="0"/>
    </xf>
    <xf numFmtId="0" fontId="23" fillId="3" borderId="51" xfId="0" applyFont="1" applyFill="1" applyBorder="1" applyAlignment="1" applyProtection="1">
      <alignment horizontal="center" vertical="center" wrapText="1"/>
      <protection locked="0"/>
    </xf>
    <xf numFmtId="0" fontId="35" fillId="0" borderId="0" xfId="7"/>
    <xf numFmtId="0" fontId="13" fillId="18" borderId="66" xfId="7" applyFont="1" applyFill="1" applyBorder="1" applyAlignment="1">
      <alignment horizontal="center" vertical="center" wrapText="1"/>
    </xf>
    <xf numFmtId="0" fontId="10" fillId="0" borderId="66" xfId="7" applyFont="1" applyBorder="1" applyAlignment="1">
      <alignment horizontal="center" vertical="center" wrapText="1"/>
    </xf>
    <xf numFmtId="0" fontId="10" fillId="0" borderId="66" xfId="7" applyFont="1" applyBorder="1" applyAlignment="1">
      <alignment vertical="center" wrapText="1"/>
    </xf>
    <xf numFmtId="0" fontId="10" fillId="0" borderId="66" xfId="7" applyFont="1" applyBorder="1" applyAlignment="1">
      <alignment horizontal="justify" vertical="center" wrapText="1"/>
    </xf>
    <xf numFmtId="0" fontId="36" fillId="0" borderId="0" xfId="7" applyFont="1" applyAlignment="1">
      <alignment vertical="top" wrapText="1"/>
    </xf>
    <xf numFmtId="0" fontId="13" fillId="18" borderId="65" xfId="7" applyFont="1" applyFill="1" applyBorder="1" applyAlignment="1">
      <alignment horizontal="center" vertical="center" wrapText="1"/>
    </xf>
    <xf numFmtId="0" fontId="46" fillId="0" borderId="6" xfId="0" applyFont="1" applyBorder="1" applyAlignment="1">
      <alignment horizontal="justify" vertical="center" wrapText="1"/>
    </xf>
    <xf numFmtId="0" fontId="46" fillId="0" borderId="6" xfId="0" applyFont="1" applyBorder="1" applyAlignment="1">
      <alignment horizontal="left" vertical="center"/>
    </xf>
    <xf numFmtId="0" fontId="46" fillId="0" borderId="6" xfId="0" applyFont="1" applyBorder="1" applyAlignment="1">
      <alignment horizontal="left" vertical="center" wrapText="1"/>
    </xf>
    <xf numFmtId="0" fontId="46" fillId="0" borderId="6" xfId="0" applyFont="1" applyBorder="1" applyAlignment="1">
      <alignment horizontal="justify" vertical="center"/>
    </xf>
    <xf numFmtId="0" fontId="47" fillId="0" borderId="6" xfId="8" applyFont="1" applyBorder="1" applyAlignment="1">
      <alignment horizontal="justify" vertical="center" wrapText="1"/>
    </xf>
    <xf numFmtId="0" fontId="37" fillId="0" borderId="6" xfId="8" applyBorder="1" applyAlignment="1">
      <alignment horizontal="justify" vertical="center" wrapText="1"/>
    </xf>
    <xf numFmtId="0" fontId="45" fillId="19" borderId="0" xfId="0" applyFont="1" applyFill="1" applyAlignment="1">
      <alignment vertical="center"/>
    </xf>
    <xf numFmtId="0" fontId="45" fillId="0" borderId="0" xfId="0" applyFont="1" applyAlignment="1">
      <alignment vertical="center"/>
    </xf>
    <xf numFmtId="0" fontId="0" fillId="7" borderId="6" xfId="0" applyFill="1" applyBorder="1" applyAlignment="1">
      <alignment horizontal="center" vertical="center"/>
    </xf>
    <xf numFmtId="0" fontId="0" fillId="5" borderId="6" xfId="0" applyFill="1" applyBorder="1" applyAlignment="1">
      <alignment horizontal="center" vertical="center"/>
    </xf>
    <xf numFmtId="0" fontId="1" fillId="0" borderId="0" xfId="0" applyFont="1"/>
    <xf numFmtId="0" fontId="1" fillId="0" borderId="5" xfId="0" applyFont="1" applyBorder="1"/>
    <xf numFmtId="0" fontId="1" fillId="0" borderId="13" xfId="0" applyFont="1" applyBorder="1"/>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right" vertical="center"/>
    </xf>
    <xf numFmtId="0" fontId="1" fillId="0" borderId="0" xfId="0" applyFont="1" applyAlignment="1">
      <alignment vertical="center"/>
    </xf>
    <xf numFmtId="0" fontId="1" fillId="0" borderId="8" xfId="0" applyFont="1" applyBorder="1"/>
    <xf numFmtId="0" fontId="1" fillId="0" borderId="7" xfId="0" applyFont="1" applyBorder="1" applyAlignment="1">
      <alignment vertical="center"/>
    </xf>
    <xf numFmtId="0" fontId="1" fillId="0" borderId="2" xfId="0" applyFont="1" applyBorder="1"/>
    <xf numFmtId="0" fontId="1" fillId="0" borderId="10" xfId="0" applyFont="1" applyBorder="1"/>
    <xf numFmtId="0" fontId="1" fillId="0" borderId="11" xfId="0" applyFont="1" applyBorder="1"/>
    <xf numFmtId="0" fontId="1" fillId="0" borderId="12" xfId="0" applyFont="1" applyBorder="1"/>
    <xf numFmtId="0" fontId="1" fillId="0" borderId="73" xfId="0" applyFont="1" applyBorder="1"/>
    <xf numFmtId="0" fontId="1" fillId="0" borderId="9" xfId="0" applyFont="1" applyBorder="1"/>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13" xfId="0" applyFont="1" applyBorder="1" applyAlignment="1">
      <alignment wrapText="1"/>
    </xf>
    <xf numFmtId="0" fontId="1" fillId="0" borderId="5" xfId="0" applyFont="1" applyBorder="1" applyAlignment="1">
      <alignment wrapText="1"/>
    </xf>
    <xf numFmtId="0" fontId="1" fillId="0" borderId="7" xfId="0" applyFont="1" applyBorder="1"/>
    <xf numFmtId="0" fontId="1" fillId="0" borderId="7" xfId="0" applyFont="1" applyBorder="1" applyAlignment="1">
      <alignment horizontal="left"/>
    </xf>
    <xf numFmtId="0" fontId="1" fillId="0" borderId="0" xfId="0" applyFont="1" applyAlignment="1">
      <alignment horizontal="justify" vertical="center"/>
    </xf>
    <xf numFmtId="0" fontId="1" fillId="0" borderId="66" xfId="7" applyFont="1" applyBorder="1" applyAlignment="1">
      <alignment horizontal="justify" vertical="center" wrapText="1"/>
    </xf>
    <xf numFmtId="0" fontId="1" fillId="10" borderId="6" xfId="1" applyFont="1" applyFill="1" applyBorder="1" applyAlignment="1">
      <alignment horizontal="center" vertical="center"/>
    </xf>
    <xf numFmtId="0" fontId="1" fillId="0" borderId="6" xfId="1" applyFont="1" applyBorder="1" applyAlignment="1">
      <alignment horizontal="justify" vertical="center" wrapText="1"/>
    </xf>
    <xf numFmtId="0" fontId="1" fillId="0" borderId="0" xfId="1" applyFont="1"/>
    <xf numFmtId="0" fontId="1" fillId="0" borderId="18"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9" xfId="0" applyFont="1" applyBorder="1" applyAlignment="1">
      <alignment horizontal="left" vertical="center" wrapText="1"/>
    </xf>
    <xf numFmtId="0" fontId="44" fillId="6" borderId="1" xfId="8" applyFont="1" applyFill="1" applyBorder="1" applyAlignment="1" applyProtection="1">
      <alignment horizontal="center" vertical="center"/>
    </xf>
    <xf numFmtId="0" fontId="44" fillId="6" borderId="2" xfId="8" applyFont="1" applyFill="1" applyBorder="1" applyAlignment="1" applyProtection="1">
      <alignment horizontal="center" vertical="center"/>
    </xf>
    <xf numFmtId="0" fontId="44" fillId="6" borderId="3" xfId="8" applyFont="1" applyFill="1" applyBorder="1" applyAlignment="1" applyProtection="1">
      <alignment horizontal="center" vertical="center"/>
    </xf>
    <xf numFmtId="0" fontId="38" fillId="6" borderId="1" xfId="8" applyFont="1" applyFill="1" applyBorder="1" applyAlignment="1" applyProtection="1">
      <alignment horizontal="center" vertical="center"/>
    </xf>
    <xf numFmtId="0" fontId="38" fillId="6" borderId="2" xfId="8" applyFont="1" applyFill="1" applyBorder="1" applyAlignment="1" applyProtection="1">
      <alignment horizontal="center" vertical="center"/>
    </xf>
    <xf numFmtId="0" fontId="17" fillId="0" borderId="6" xfId="0" applyFont="1" applyBorder="1" applyAlignment="1">
      <alignment horizontal="justify" vertical="center" wrapText="1"/>
    </xf>
    <xf numFmtId="0" fontId="17" fillId="9" borderId="60" xfId="0" applyFont="1" applyFill="1" applyBorder="1" applyAlignment="1">
      <alignment horizontal="justify" vertical="center" wrapText="1"/>
    </xf>
    <xf numFmtId="0" fontId="17" fillId="9" borderId="61" xfId="0" applyFont="1" applyFill="1" applyBorder="1" applyAlignment="1">
      <alignment horizontal="justify" vertical="center" wrapText="1"/>
    </xf>
    <xf numFmtId="0" fontId="17" fillId="9" borderId="62" xfId="0" applyFont="1" applyFill="1" applyBorder="1" applyAlignment="1">
      <alignment horizontal="justify" vertical="center" wrapText="1"/>
    </xf>
    <xf numFmtId="0" fontId="17" fillId="0" borderId="6" xfId="0" applyFont="1" applyBorder="1" applyAlignment="1" applyProtection="1">
      <alignment horizontal="justify" vertical="center" wrapText="1"/>
      <protection locked="0"/>
    </xf>
    <xf numFmtId="0" fontId="17" fillId="9" borderId="70" xfId="0" applyFont="1" applyFill="1" applyBorder="1" applyAlignment="1">
      <alignment horizontal="justify" vertical="center" wrapText="1"/>
    </xf>
    <xf numFmtId="0" fontId="17" fillId="9" borderId="71" xfId="0" applyFont="1" applyFill="1" applyBorder="1" applyAlignment="1">
      <alignment horizontal="justify" vertical="center" wrapText="1"/>
    </xf>
    <xf numFmtId="0" fontId="17" fillId="9" borderId="72" xfId="0" applyFont="1" applyFill="1" applyBorder="1" applyAlignment="1">
      <alignment horizontal="justify" vertical="center" wrapText="1"/>
    </xf>
    <xf numFmtId="0" fontId="17" fillId="0" borderId="21" xfId="0" applyFont="1" applyBorder="1" applyAlignment="1" applyProtection="1">
      <alignment horizontal="justify" vertical="center" wrapText="1"/>
      <protection locked="0"/>
    </xf>
    <xf numFmtId="0" fontId="26" fillId="6" borderId="19" xfId="0" applyFont="1" applyFill="1" applyBorder="1" applyAlignment="1">
      <alignment horizontal="justify" vertical="center" wrapText="1"/>
    </xf>
    <xf numFmtId="0" fontId="26" fillId="6" borderId="6" xfId="0" applyFont="1" applyFill="1" applyBorder="1" applyAlignment="1">
      <alignment horizontal="justify" vertical="center" wrapText="1"/>
    </xf>
    <xf numFmtId="0" fontId="8" fillId="3" borderId="21" xfId="0" applyFont="1" applyFill="1" applyBorder="1" applyAlignment="1" applyProtection="1">
      <alignment horizontal="center" vertical="center" wrapText="1"/>
      <protection locked="0"/>
    </xf>
    <xf numFmtId="0" fontId="26" fillId="6" borderId="20" xfId="0" applyFont="1" applyFill="1" applyBorder="1" applyAlignment="1">
      <alignment horizontal="justify" vertical="center" wrapText="1"/>
    </xf>
    <xf numFmtId="0" fontId="26" fillId="6" borderId="21" xfId="0" applyFont="1" applyFill="1" applyBorder="1" applyAlignment="1">
      <alignment horizontal="justify" vertical="center" wrapText="1"/>
    </xf>
    <xf numFmtId="0" fontId="15" fillId="2" borderId="52" xfId="0" applyFont="1" applyFill="1" applyBorder="1" applyAlignment="1">
      <alignment horizontal="center" vertical="center"/>
    </xf>
    <xf numFmtId="0" fontId="15" fillId="2" borderId="23" xfId="0"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25" fillId="0" borderId="0" xfId="0" applyFont="1" applyAlignment="1">
      <alignment horizontal="justify" vertical="center" wrapText="1"/>
    </xf>
    <xf numFmtId="0" fontId="21" fillId="0" borderId="0" xfId="0" applyFont="1" applyAlignment="1">
      <alignment horizontal="justify" vertical="center" wrapText="1"/>
    </xf>
    <xf numFmtId="0" fontId="25" fillId="0" borderId="0" xfId="0" applyFont="1" applyAlignment="1">
      <alignment horizontal="justify" vertical="top"/>
    </xf>
    <xf numFmtId="0" fontId="21" fillId="0" borderId="0" xfId="0" applyFont="1" applyAlignment="1">
      <alignment horizontal="justify" vertical="top"/>
    </xf>
    <xf numFmtId="0" fontId="17" fillId="0" borderId="60" xfId="0" applyFont="1" applyBorder="1" applyAlignment="1" applyProtection="1">
      <alignment horizontal="justify" vertical="center" wrapText="1"/>
      <protection locked="0"/>
    </xf>
    <xf numFmtId="0" fontId="17" fillId="0" borderId="61" xfId="0" applyFont="1" applyBorder="1" applyAlignment="1" applyProtection="1">
      <alignment horizontal="justify" vertical="center" wrapText="1"/>
      <protection locked="0"/>
    </xf>
    <xf numFmtId="0" fontId="17" fillId="0" borderId="62" xfId="0" applyFont="1" applyBorder="1" applyAlignment="1" applyProtection="1">
      <alignment horizontal="justify" vertical="center" wrapText="1"/>
      <protection locked="0"/>
    </xf>
    <xf numFmtId="0" fontId="8" fillId="6" borderId="1"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1" fillId="0" borderId="11" xfId="0" applyFont="1" applyBorder="1" applyAlignment="1">
      <alignment horizontal="center"/>
    </xf>
    <xf numFmtId="0" fontId="1" fillId="0" borderId="0" xfId="0" applyFont="1" applyAlignment="1">
      <alignment horizontal="center"/>
    </xf>
    <xf numFmtId="0" fontId="14" fillId="6" borderId="19" xfId="0" applyFont="1" applyFill="1" applyBorder="1" applyAlignment="1">
      <alignment horizontal="justify" vertical="center" wrapText="1"/>
    </xf>
    <xf numFmtId="0" fontId="14" fillId="6" borderId="6" xfId="0" applyFont="1" applyFill="1" applyBorder="1" applyAlignment="1">
      <alignment horizontal="justify" vertical="center" wrapText="1"/>
    </xf>
    <xf numFmtId="0" fontId="8" fillId="3" borderId="6" xfId="0" applyFont="1" applyFill="1" applyBorder="1" applyAlignment="1" applyProtection="1">
      <alignment horizontal="center" vertical="center" wrapText="1"/>
      <protection locked="0"/>
    </xf>
    <xf numFmtId="0" fontId="8" fillId="3" borderId="6"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5" fillId="3" borderId="6" xfId="0" applyFont="1" applyFill="1" applyBorder="1" applyAlignment="1" applyProtection="1">
      <alignment horizontal="justify" vertical="center"/>
      <protection locked="0"/>
    </xf>
    <xf numFmtId="0" fontId="5" fillId="3" borderId="50" xfId="0" applyFont="1" applyFill="1" applyBorder="1" applyAlignment="1" applyProtection="1">
      <alignment horizontal="justify" vertical="center"/>
      <protection locked="0"/>
    </xf>
    <xf numFmtId="0" fontId="14" fillId="6" borderId="20" xfId="0" applyFont="1" applyFill="1" applyBorder="1" applyAlignment="1">
      <alignment horizontal="justify" vertical="center" wrapText="1"/>
    </xf>
    <xf numFmtId="0" fontId="14" fillId="6" borderId="21" xfId="0" applyFont="1" applyFill="1" applyBorder="1" applyAlignment="1">
      <alignment horizontal="justify" vertical="center" wrapText="1"/>
    </xf>
    <xf numFmtId="0" fontId="5" fillId="3" borderId="21" xfId="0" applyFont="1" applyFill="1" applyBorder="1" applyAlignment="1" applyProtection="1">
      <alignment horizontal="justify" vertical="center"/>
      <protection locked="0"/>
    </xf>
    <xf numFmtId="0" fontId="5" fillId="3" borderId="51" xfId="0" applyFont="1" applyFill="1" applyBorder="1" applyAlignment="1" applyProtection="1">
      <alignment horizontal="justify" vertical="center"/>
      <protection locked="0"/>
    </xf>
    <xf numFmtId="0" fontId="15" fillId="2" borderId="68" xfId="0" applyFont="1" applyFill="1" applyBorder="1" applyAlignment="1">
      <alignment horizontal="center" vertical="center"/>
    </xf>
    <xf numFmtId="0" fontId="15" fillId="2" borderId="69" xfId="0" applyFont="1" applyFill="1" applyBorder="1" applyAlignment="1">
      <alignment horizontal="center" vertical="center"/>
    </xf>
    <xf numFmtId="0" fontId="5" fillId="3" borderId="23" xfId="0" applyFont="1" applyFill="1" applyBorder="1" applyAlignment="1" applyProtection="1">
      <alignment horizontal="justify" vertical="center"/>
      <protection locked="0"/>
    </xf>
    <xf numFmtId="0" fontId="5" fillId="3" borderId="56" xfId="0" applyFont="1" applyFill="1" applyBorder="1" applyAlignment="1" applyProtection="1">
      <alignment horizontal="justify" vertical="center"/>
      <protection locked="0"/>
    </xf>
    <xf numFmtId="0" fontId="25" fillId="0" borderId="0" xfId="0" applyFont="1" applyAlignment="1">
      <alignment horizontal="left" vertical="center"/>
    </xf>
    <xf numFmtId="0" fontId="5" fillId="3" borderId="6" xfId="0" applyFont="1" applyFill="1" applyBorder="1" applyAlignment="1">
      <alignment horizontal="justify" vertical="center" wrapText="1"/>
    </xf>
    <xf numFmtId="0" fontId="5" fillId="3" borderId="50" xfId="0" applyFont="1" applyFill="1" applyBorder="1" applyAlignment="1">
      <alignment horizontal="justify" vertical="center" wrapText="1"/>
    </xf>
    <xf numFmtId="0" fontId="15" fillId="14" borderId="23" xfId="0" applyFont="1" applyFill="1" applyBorder="1" applyAlignment="1">
      <alignment horizontal="center" vertical="center"/>
    </xf>
    <xf numFmtId="0" fontId="15" fillId="14" borderId="52" xfId="0" applyFont="1" applyFill="1" applyBorder="1" applyAlignment="1">
      <alignment horizontal="center" vertical="center"/>
    </xf>
    <xf numFmtId="0" fontId="5" fillId="6" borderId="2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15" fillId="2" borderId="68" xfId="0" applyFont="1" applyFill="1" applyBorder="1" applyAlignment="1">
      <alignment horizontal="center" vertical="center" wrapText="1"/>
    </xf>
    <xf numFmtId="0" fontId="15" fillId="2" borderId="67" xfId="0" applyFont="1" applyFill="1" applyBorder="1" applyAlignment="1">
      <alignment horizontal="center" vertical="center"/>
    </xf>
    <xf numFmtId="0" fontId="14" fillId="6" borderId="52" xfId="0" applyFont="1" applyFill="1" applyBorder="1" applyAlignment="1">
      <alignment horizontal="justify" vertical="center" wrapText="1"/>
    </xf>
    <xf numFmtId="0" fontId="14" fillId="6" borderId="23" xfId="0" applyFont="1" applyFill="1" applyBorder="1" applyAlignment="1">
      <alignment horizontal="justify" vertical="center" wrapText="1"/>
    </xf>
    <xf numFmtId="0" fontId="14" fillId="13" borderId="19" xfId="0" applyFont="1" applyFill="1" applyBorder="1" applyAlignment="1">
      <alignment horizontal="justify" vertical="center" wrapText="1"/>
    </xf>
    <xf numFmtId="0" fontId="14" fillId="13" borderId="6" xfId="0" applyFont="1" applyFill="1" applyBorder="1" applyAlignment="1">
      <alignment horizontal="justify" vertical="center" wrapText="1"/>
    </xf>
    <xf numFmtId="0" fontId="8" fillId="3" borderId="23" xfId="0" applyFont="1" applyFill="1" applyBorder="1" applyAlignment="1" applyProtection="1">
      <alignment horizontal="center" vertical="center" wrapText="1"/>
      <protection locked="0"/>
    </xf>
    <xf numFmtId="0" fontId="15" fillId="2" borderId="53" xfId="0" applyFont="1" applyFill="1" applyBorder="1" applyAlignment="1">
      <alignment horizontal="center" vertical="center" wrapText="1"/>
    </xf>
    <xf numFmtId="0" fontId="15" fillId="2" borderId="55" xfId="0" applyFont="1" applyFill="1" applyBorder="1" applyAlignment="1">
      <alignment horizontal="center" vertical="center"/>
    </xf>
    <xf numFmtId="0" fontId="15" fillId="2" borderId="53"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23"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7" fillId="0" borderId="0" xfId="0" applyFont="1" applyAlignment="1">
      <alignment horizontal="right"/>
    </xf>
    <xf numFmtId="0" fontId="27" fillId="6" borderId="1" xfId="0" applyFont="1" applyFill="1" applyBorder="1" applyAlignment="1">
      <alignment horizontal="center" vertical="center"/>
    </xf>
    <xf numFmtId="1" fontId="1" fillId="3" borderId="1" xfId="0" applyNumberFormat="1" applyFont="1" applyFill="1" applyBorder="1" applyAlignment="1" applyProtection="1">
      <alignment horizontal="center" vertical="center"/>
      <protection locked="0"/>
    </xf>
    <xf numFmtId="1" fontId="1" fillId="3" borderId="2" xfId="0" applyNumberFormat="1" applyFont="1" applyFill="1" applyBorder="1" applyAlignment="1" applyProtection="1">
      <alignment horizontal="center" vertical="center"/>
      <protection locked="0"/>
    </xf>
    <xf numFmtId="1" fontId="1" fillId="3" borderId="3"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7" fillId="0" borderId="0" xfId="0" applyFont="1" applyAlignment="1">
      <alignment horizontal="center"/>
    </xf>
    <xf numFmtId="0" fontId="5" fillId="6" borderId="19" xfId="0" applyFont="1" applyFill="1" applyBorder="1" applyAlignment="1">
      <alignment horizontal="justify" vertical="center" wrapText="1"/>
    </xf>
    <xf numFmtId="0" fontId="5" fillId="6" borderId="6" xfId="0" applyFont="1" applyFill="1" applyBorder="1" applyAlignment="1">
      <alignment horizontal="justify" vertical="center" wrapText="1"/>
    </xf>
    <xf numFmtId="0" fontId="42" fillId="3" borderId="6" xfId="0" applyFont="1" applyFill="1" applyBorder="1" applyAlignment="1" applyProtection="1">
      <alignment horizontal="center" vertical="center"/>
      <protection locked="0"/>
    </xf>
    <xf numFmtId="0" fontId="42" fillId="3" borderId="50" xfId="0" applyFont="1" applyFill="1" applyBorder="1" applyAlignment="1" applyProtection="1">
      <alignment horizontal="center" vertical="center"/>
      <protection locked="0"/>
    </xf>
    <xf numFmtId="0" fontId="10" fillId="3" borderId="14" xfId="0" applyFont="1" applyFill="1" applyBorder="1" applyAlignment="1" applyProtection="1">
      <alignment horizontal="justify" vertical="center" wrapText="1"/>
      <protection locked="0"/>
    </xf>
    <xf numFmtId="0" fontId="10" fillId="3" borderId="14" xfId="0" applyFont="1" applyFill="1" applyBorder="1" applyAlignment="1" applyProtection="1">
      <alignment horizontal="justify" vertical="center"/>
      <protection locked="0"/>
    </xf>
    <xf numFmtId="0" fontId="7" fillId="0" borderId="13" xfId="0" applyFont="1" applyBorder="1" applyAlignment="1">
      <alignment horizontal="right" vertical="center"/>
    </xf>
    <xf numFmtId="0" fontId="7" fillId="0" borderId="0" xfId="0" applyFont="1" applyAlignment="1">
      <alignment horizontal="right" vertical="center"/>
    </xf>
    <xf numFmtId="0" fontId="7" fillId="0" borderId="13" xfId="0" applyFont="1" applyBorder="1" applyAlignment="1">
      <alignment horizontal="right"/>
    </xf>
    <xf numFmtId="0" fontId="7" fillId="8" borderId="0" xfId="0" applyFont="1" applyFill="1" applyAlignment="1">
      <alignment horizontal="left"/>
    </xf>
    <xf numFmtId="0" fontId="27" fillId="6" borderId="9" xfId="0" applyFont="1" applyFill="1" applyBorder="1" applyAlignment="1">
      <alignment horizontal="center" vertical="center"/>
    </xf>
    <xf numFmtId="0" fontId="27" fillId="6" borderId="8" xfId="0" applyFont="1" applyFill="1" applyBorder="1" applyAlignment="1">
      <alignment horizontal="center" vertical="center"/>
    </xf>
    <xf numFmtId="49" fontId="5" fillId="3" borderId="10" xfId="0" applyNumberFormat="1" applyFont="1" applyFill="1" applyBorder="1" applyAlignment="1" applyProtection="1">
      <alignment horizontal="justify" vertical="center" wrapText="1"/>
      <protection locked="0"/>
    </xf>
    <xf numFmtId="49" fontId="5" fillId="3" borderId="11" xfId="0" applyNumberFormat="1" applyFont="1" applyFill="1" applyBorder="1" applyAlignment="1" applyProtection="1">
      <alignment horizontal="justify" vertical="center" wrapText="1"/>
      <protection locked="0"/>
    </xf>
    <xf numFmtId="49" fontId="5" fillId="3" borderId="12" xfId="0" applyNumberFormat="1" applyFont="1" applyFill="1" applyBorder="1" applyAlignment="1" applyProtection="1">
      <alignment horizontal="justify" vertical="center" wrapText="1"/>
      <protection locked="0"/>
    </xf>
    <xf numFmtId="49" fontId="5" fillId="3" borderId="13" xfId="0" applyNumberFormat="1" applyFont="1" applyFill="1" applyBorder="1" applyAlignment="1" applyProtection="1">
      <alignment horizontal="justify" vertical="center" wrapText="1"/>
      <protection locked="0"/>
    </xf>
    <xf numFmtId="49" fontId="5" fillId="3" borderId="0" xfId="0" applyNumberFormat="1" applyFont="1" applyFill="1" applyAlignment="1" applyProtection="1">
      <alignment horizontal="justify" vertical="center" wrapText="1"/>
      <protection locked="0"/>
    </xf>
    <xf numFmtId="49" fontId="5" fillId="3" borderId="5" xfId="0" applyNumberFormat="1" applyFont="1" applyFill="1" applyBorder="1" applyAlignment="1" applyProtection="1">
      <alignment horizontal="justify" vertical="center" wrapText="1"/>
      <protection locked="0"/>
    </xf>
    <xf numFmtId="49" fontId="5" fillId="3" borderId="9" xfId="0" applyNumberFormat="1" applyFont="1" applyFill="1" applyBorder="1" applyAlignment="1" applyProtection="1">
      <alignment horizontal="justify" vertical="center" wrapText="1"/>
      <protection locked="0"/>
    </xf>
    <xf numFmtId="49" fontId="5" fillId="3" borderId="7" xfId="0" applyNumberFormat="1" applyFont="1" applyFill="1" applyBorder="1" applyAlignment="1" applyProtection="1">
      <alignment horizontal="justify" vertical="center" wrapText="1"/>
      <protection locked="0"/>
    </xf>
    <xf numFmtId="49" fontId="5" fillId="3" borderId="8" xfId="0" applyNumberFormat="1" applyFont="1" applyFill="1" applyBorder="1" applyAlignment="1" applyProtection="1">
      <alignment horizontal="justify" vertical="center" wrapText="1"/>
      <protection locked="0"/>
    </xf>
    <xf numFmtId="0" fontId="7" fillId="17" borderId="0" xfId="0" applyFont="1" applyFill="1" applyAlignment="1">
      <alignment horizontal="justify" vertical="center" wrapText="1"/>
    </xf>
    <xf numFmtId="0" fontId="10" fillId="3" borderId="6" xfId="0" applyFont="1" applyFill="1" applyBorder="1" applyAlignment="1" applyProtection="1">
      <alignment horizontal="justify" vertical="center"/>
      <protection locked="0"/>
    </xf>
    <xf numFmtId="0" fontId="10" fillId="3" borderId="21" xfId="0" applyFont="1" applyFill="1" applyBorder="1" applyAlignment="1" applyProtection="1">
      <alignment horizontal="justify" vertical="center"/>
      <protection locked="0"/>
    </xf>
    <xf numFmtId="0" fontId="10" fillId="3" borderId="6" xfId="0" applyFont="1" applyFill="1" applyBorder="1" applyAlignment="1" applyProtection="1">
      <alignment horizontal="justify" vertical="center" wrapText="1"/>
      <protection locked="0"/>
    </xf>
    <xf numFmtId="0" fontId="45" fillId="19" borderId="0" xfId="0" applyFont="1" applyFill="1" applyAlignment="1">
      <alignment horizontal="left" vertical="center"/>
    </xf>
    <xf numFmtId="0" fontId="5" fillId="6" borderId="22" xfId="0" applyFont="1" applyFill="1" applyBorder="1" applyAlignment="1">
      <alignment horizontal="justify" vertical="center" wrapText="1"/>
    </xf>
    <xf numFmtId="0" fontId="5" fillId="6" borderId="14" xfId="0" applyFont="1" applyFill="1" applyBorder="1" applyAlignment="1">
      <alignment horizontal="justify" vertical="center" wrapText="1"/>
    </xf>
    <xf numFmtId="0" fontId="15" fillId="14" borderId="23" xfId="0" applyFont="1" applyFill="1" applyBorder="1" applyAlignment="1">
      <alignment horizontal="center" vertical="center" wrapText="1"/>
    </xf>
    <xf numFmtId="0" fontId="15" fillId="14" borderId="56" xfId="0" applyFont="1" applyFill="1" applyBorder="1" applyAlignment="1">
      <alignment horizontal="center" vertical="center"/>
    </xf>
    <xf numFmtId="0" fontId="28" fillId="9" borderId="6" xfId="0" applyFont="1" applyFill="1" applyBorder="1" applyAlignment="1">
      <alignment horizontal="left" vertical="center" wrapText="1"/>
    </xf>
    <xf numFmtId="0" fontId="28" fillId="9" borderId="50" xfId="0" applyFont="1" applyFill="1" applyBorder="1" applyAlignment="1">
      <alignment horizontal="left" vertical="center" wrapText="1"/>
    </xf>
    <xf numFmtId="0" fontId="28" fillId="9" borderId="21" xfId="0" applyFont="1" applyFill="1" applyBorder="1" applyAlignment="1">
      <alignment horizontal="left" vertical="center" wrapText="1"/>
    </xf>
    <xf numFmtId="0" fontId="28" fillId="9" borderId="51" xfId="0" applyFont="1" applyFill="1" applyBorder="1" applyAlignment="1">
      <alignment horizontal="left" vertical="center" wrapText="1"/>
    </xf>
    <xf numFmtId="0" fontId="8" fillId="8" borderId="52"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56" xfId="0" applyFont="1" applyFill="1" applyBorder="1" applyAlignment="1">
      <alignment horizontal="center" vertical="center"/>
    </xf>
    <xf numFmtId="0" fontId="8" fillId="3" borderId="14" xfId="0"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1" fillId="0" borderId="0" xfId="0" applyFont="1" applyAlignment="1">
      <alignment horizontal="left" vertical="center" wrapText="1"/>
    </xf>
    <xf numFmtId="0" fontId="38" fillId="6" borderId="3" xfId="8" applyFont="1" applyFill="1" applyBorder="1" applyAlignment="1" applyProtection="1">
      <alignment horizontal="center" vertical="center"/>
    </xf>
    <xf numFmtId="0" fontId="15" fillId="2" borderId="54" xfId="0" applyFont="1" applyFill="1" applyBorder="1" applyAlignment="1">
      <alignment horizontal="center" vertical="center" wrapText="1"/>
    </xf>
    <xf numFmtId="0" fontId="1" fillId="0" borderId="7" xfId="0" applyFont="1" applyBorder="1" applyAlignment="1">
      <alignment horizontal="justify" vertical="center"/>
    </xf>
    <xf numFmtId="0" fontId="17" fillId="6" borderId="21" xfId="0" applyFont="1" applyFill="1" applyBorder="1" applyAlignment="1">
      <alignment horizontal="justify" vertical="center" wrapText="1"/>
    </xf>
    <xf numFmtId="0" fontId="17" fillId="9" borderId="21" xfId="0" applyFont="1" applyFill="1" applyBorder="1" applyAlignment="1">
      <alignment horizontal="justify" vertical="center" wrapText="1"/>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3" xfId="0" applyFont="1" applyFill="1" applyBorder="1" applyAlignment="1">
      <alignment horizontal="center"/>
    </xf>
    <xf numFmtId="0" fontId="1" fillId="0" borderId="6" xfId="0" applyFont="1" applyBorder="1" applyAlignment="1" applyProtection="1">
      <alignment horizontal="justify" vertical="center"/>
      <protection locked="0"/>
    </xf>
    <xf numFmtId="0" fontId="17" fillId="6" borderId="6" xfId="0" applyFont="1" applyFill="1" applyBorder="1" applyAlignment="1">
      <alignment horizontal="justify" vertical="center" wrapText="1"/>
    </xf>
    <xf numFmtId="0" fontId="17" fillId="9" borderId="6" xfId="0" applyFont="1" applyFill="1" applyBorder="1" applyAlignment="1">
      <alignment horizontal="justify"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3" borderId="2"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0" fontId="0" fillId="0" borderId="0" xfId="0" applyAlignment="1">
      <alignment horizontal="left" vertical="center"/>
    </xf>
    <xf numFmtId="0" fontId="24" fillId="2" borderId="0" xfId="0" applyFont="1" applyFill="1" applyAlignment="1">
      <alignment horizontal="center" vertical="center"/>
    </xf>
    <xf numFmtId="0" fontId="15" fillId="2" borderId="58"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9" xfId="0" applyFont="1" applyFill="1" applyBorder="1" applyAlignment="1">
      <alignment horizontal="center" vertical="center"/>
    </xf>
    <xf numFmtId="0" fontId="13" fillId="18" borderId="63" xfId="7" applyFont="1" applyFill="1" applyBorder="1" applyAlignment="1">
      <alignment horizontal="center" vertical="center" wrapText="1"/>
    </xf>
    <xf numFmtId="0" fontId="13" fillId="18" borderId="64" xfId="7" applyFont="1" applyFill="1" applyBorder="1" applyAlignment="1">
      <alignment horizontal="center" vertical="center" wrapText="1"/>
    </xf>
    <xf numFmtId="0" fontId="13" fillId="18" borderId="65" xfId="7" applyFont="1" applyFill="1" applyBorder="1" applyAlignment="1">
      <alignment horizontal="center" vertical="center" wrapText="1"/>
    </xf>
    <xf numFmtId="0" fontId="39" fillId="12" borderId="0" xfId="7" applyFont="1" applyFill="1" applyAlignment="1">
      <alignment horizontal="center" vertical="center"/>
    </xf>
    <xf numFmtId="0" fontId="41" fillId="6" borderId="0" xfId="8" applyFont="1" applyFill="1" applyBorder="1" applyAlignment="1" applyProtection="1">
      <alignment horizontal="center" vertical="center"/>
    </xf>
    <xf numFmtId="0" fontId="48" fillId="12" borderId="6" xfId="0" applyFont="1" applyFill="1" applyBorder="1" applyAlignment="1">
      <alignment horizontal="center" vertical="center"/>
    </xf>
    <xf numFmtId="0" fontId="46" fillId="0" borderId="6"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0" borderId="40" xfId="0" applyFont="1" applyBorder="1" applyAlignment="1">
      <alignment horizontal="left" vertical="center" wrapText="1"/>
    </xf>
    <xf numFmtId="0" fontId="1" fillId="0" borderId="47" xfId="0" applyFont="1" applyBorder="1" applyAlignment="1">
      <alignment horizontal="left" vertical="center" wrapText="1"/>
    </xf>
    <xf numFmtId="0" fontId="1" fillId="0" borderId="39" xfId="0" applyFont="1" applyBorder="1" applyAlignment="1">
      <alignment vertical="center" wrapText="1"/>
    </xf>
    <xf numFmtId="0" fontId="1" fillId="0" borderId="24" xfId="0" applyFont="1" applyBorder="1" applyAlignment="1">
      <alignmen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2" xfId="0" applyFont="1" applyBorder="1" applyAlignment="1">
      <alignment horizontal="left" vertical="center" wrapText="1"/>
    </xf>
    <xf numFmtId="0" fontId="1" fillId="0" borderId="41" xfId="0" applyFont="1" applyBorder="1" applyAlignment="1">
      <alignment horizontal="left" vertical="center" wrapText="1"/>
    </xf>
    <xf numFmtId="0" fontId="1" fillId="0" borderId="38" xfId="0" applyFont="1" applyBorder="1" applyAlignment="1">
      <alignment horizontal="left" vertical="center" wrapText="1"/>
    </xf>
  </cellXfs>
  <cellStyles count="13">
    <cellStyle name="Hipervínculo" xfId="8" builtinId="8"/>
    <cellStyle name="Normal" xfId="0" builtinId="0"/>
    <cellStyle name="Normal 10" xfId="3" xr:uid="{00000000-0005-0000-0000-000002000000}"/>
    <cellStyle name="Normal 10 2" xfId="6" xr:uid="{00000000-0005-0000-0000-000003000000}"/>
    <cellStyle name="Normal 10 2 2" xfId="12" xr:uid="{00000000-0005-0000-0000-000004000000}"/>
    <cellStyle name="Normal 10 3" xfId="10" xr:uid="{00000000-0005-0000-0000-000005000000}"/>
    <cellStyle name="Normal 2" xfId="1" xr:uid="{00000000-0005-0000-0000-000006000000}"/>
    <cellStyle name="Normal 2 2" xfId="5" xr:uid="{00000000-0005-0000-0000-000007000000}"/>
    <cellStyle name="Normal 2 2 2" xfId="11" xr:uid="{00000000-0005-0000-0000-000008000000}"/>
    <cellStyle name="Normal 2 3" xfId="9" xr:uid="{00000000-0005-0000-0000-000009000000}"/>
    <cellStyle name="Normal 3" xfId="7" xr:uid="{00000000-0005-0000-0000-00000A000000}"/>
    <cellStyle name="Normal_Hoja4" xfId="2" xr:uid="{00000000-0005-0000-0000-00000B000000}"/>
    <cellStyle name="style1591636829961" xfId="4" xr:uid="{00000000-0005-0000-0000-00000C000000}"/>
  </cellStyles>
  <dxfs count="40">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b/>
        <i val="0"/>
      </font>
      <fill>
        <patternFill>
          <bgColor rgb="FFFF0000"/>
        </patternFill>
      </fill>
    </dxf>
    <dxf>
      <font>
        <b/>
        <i val="0"/>
      </font>
      <fill>
        <patternFill>
          <bgColor rgb="FFFFFF00"/>
        </patternFill>
      </fill>
    </dxf>
    <dxf>
      <font>
        <b/>
        <i val="0"/>
      </font>
      <fill>
        <patternFill>
          <bgColor rgb="FF00B050"/>
        </patternFill>
      </fill>
    </dxf>
    <dxf>
      <font>
        <b val="0"/>
        <i val="0"/>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font>
    </dxf>
    <dxf>
      <font>
        <b/>
        <i val="0"/>
      </font>
      <fill>
        <patternFill>
          <bgColor rgb="FF00B050"/>
        </patternFill>
      </fill>
    </dxf>
    <dxf>
      <font>
        <b/>
        <i val="0"/>
      </font>
      <fill>
        <patternFill>
          <bgColor rgb="FFFF0000"/>
        </patternFill>
      </fill>
    </dxf>
    <dxf>
      <font>
        <b/>
        <i val="0"/>
      </font>
      <fill>
        <patternFill>
          <bgColor rgb="FFFF0000"/>
        </patternFill>
      </fill>
    </dxf>
    <dxf>
      <font>
        <color theme="0"/>
      </font>
    </dxf>
    <dxf>
      <font>
        <color theme="0"/>
      </font>
      <fill>
        <patternFill patternType="none">
          <bgColor auto="1"/>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00B050"/>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bgColor theme="0"/>
        </patternFill>
      </fill>
    </dxf>
    <dxf>
      <font>
        <b/>
        <i val="0"/>
        <color auto="1"/>
      </font>
      <fill>
        <patternFill patternType="solid">
          <bgColor theme="0" tint="-0.14996795556505021"/>
        </patternFill>
      </fill>
    </dxf>
  </dxfs>
  <tableStyles count="0" defaultTableStyle="TableStyleMedium2" defaultPivotStyle="PivotStyleLight16"/>
  <colors>
    <mruColors>
      <color rgb="FFE9EDF7"/>
      <color rgb="FFFB9A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nyfer/AppData/Local/Microsoft/Windows/INetCache/Content.Outlook/KM7H959D/Formato%20DIA%20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rms.office.com/r/LqtVJNZ5G9" TargetMode="External"/><Relationship Id="rId1" Type="http://schemas.openxmlformats.org/officeDocument/2006/relationships/hyperlink" Target="https://www.youtube.com/watch?v=CnKkJicY7Wc&amp;ab_channel=GrupodeEvaluaci%C3%B3n-CalidadMEN" TargetMode="Externa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V105"/>
  <sheetViews>
    <sheetView showGridLines="0" showRowColHeaders="0" tabSelected="1" topLeftCell="A97" zoomScale="90" zoomScaleNormal="90" workbookViewId="0">
      <selection activeCell="O98" sqref="O98"/>
    </sheetView>
  </sheetViews>
  <sheetFormatPr baseColWidth="10" defaultColWidth="0" defaultRowHeight="15" zeroHeight="1" x14ac:dyDescent="0.25"/>
  <cols>
    <col min="1" max="1" width="2"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16384" width="11.42578125" hidden="1"/>
  </cols>
  <sheetData>
    <row r="1" spans="2:16" ht="48" customHeight="1" thickTop="1" thickBot="1" x14ac:dyDescent="0.3">
      <c r="B1" s="205" t="s">
        <v>0</v>
      </c>
      <c r="C1" s="206"/>
      <c r="D1" s="206"/>
      <c r="E1" s="206"/>
      <c r="F1" s="206"/>
      <c r="G1" s="206"/>
      <c r="H1" s="206"/>
      <c r="I1" s="206"/>
      <c r="J1" s="206"/>
      <c r="K1" s="206"/>
      <c r="L1" s="206"/>
      <c r="M1" s="206"/>
      <c r="N1" s="206"/>
      <c r="O1" s="206"/>
      <c r="P1" s="207"/>
    </row>
    <row r="2" spans="2:16" ht="9" customHeight="1" thickTop="1" thickBot="1" x14ac:dyDescent="0.3">
      <c r="B2" s="99"/>
      <c r="C2" s="99"/>
      <c r="D2" s="99"/>
      <c r="E2" s="99"/>
      <c r="F2" s="99"/>
      <c r="G2" s="99"/>
      <c r="H2" s="99"/>
      <c r="I2" s="99"/>
      <c r="J2" s="99"/>
      <c r="K2" s="99"/>
      <c r="L2" s="99"/>
      <c r="M2" s="99"/>
      <c r="N2" s="99"/>
      <c r="O2" s="99"/>
      <c r="P2" s="99"/>
    </row>
    <row r="3" spans="2:16" ht="23.25" customHeight="1" thickTop="1" thickBot="1" x14ac:dyDescent="0.3">
      <c r="B3" s="212" t="s">
        <v>1</v>
      </c>
      <c r="C3" s="209"/>
      <c r="D3" s="209"/>
      <c r="E3" s="209"/>
      <c r="F3" s="209"/>
      <c r="G3" s="209"/>
      <c r="H3" s="209"/>
      <c r="I3" s="209"/>
      <c r="J3" s="209"/>
      <c r="K3" s="209"/>
      <c r="L3" s="209"/>
      <c r="M3" s="209"/>
      <c r="N3" s="209"/>
      <c r="O3" s="209"/>
      <c r="P3" s="210"/>
    </row>
    <row r="4" spans="2:16" ht="15.75" customHeight="1" thickTop="1" thickBot="1" x14ac:dyDescent="0.3">
      <c r="B4" s="37"/>
      <c r="C4" s="38"/>
      <c r="D4" s="38"/>
      <c r="E4" s="38"/>
      <c r="F4" s="38"/>
      <c r="G4" s="38"/>
      <c r="H4" s="38"/>
      <c r="I4" s="38"/>
      <c r="J4" s="38"/>
      <c r="K4" s="38"/>
      <c r="L4" s="38"/>
      <c r="M4" s="38"/>
      <c r="N4" s="38"/>
      <c r="O4" s="38"/>
      <c r="P4" s="100"/>
    </row>
    <row r="5" spans="2:16" ht="16.5" thickTop="1" thickBot="1" x14ac:dyDescent="0.3">
      <c r="B5" s="39"/>
      <c r="C5" s="211" t="s">
        <v>2</v>
      </c>
      <c r="D5" s="211"/>
      <c r="E5" s="216" t="s">
        <v>829</v>
      </c>
      <c r="F5" s="217"/>
      <c r="G5" s="217"/>
      <c r="H5" s="217"/>
      <c r="I5" s="218"/>
      <c r="J5" s="226" t="s">
        <v>3</v>
      </c>
      <c r="K5" s="227"/>
      <c r="L5" s="57"/>
      <c r="M5" s="213">
        <v>115001000065</v>
      </c>
      <c r="N5" s="214"/>
      <c r="O5" s="215"/>
      <c r="P5" s="100"/>
    </row>
    <row r="6" spans="2:16" ht="6" customHeight="1" thickTop="1" thickBot="1" x14ac:dyDescent="0.3">
      <c r="B6" s="101"/>
      <c r="C6" s="102"/>
      <c r="D6" s="99"/>
      <c r="E6" s="99"/>
      <c r="F6" s="99"/>
      <c r="G6" s="99"/>
      <c r="H6" s="99"/>
      <c r="I6" s="99"/>
      <c r="J6" s="99"/>
      <c r="K6" s="99"/>
      <c r="L6" s="103"/>
      <c r="M6" s="99"/>
      <c r="N6" s="99"/>
      <c r="O6" s="99"/>
      <c r="P6" s="100"/>
    </row>
    <row r="7" spans="2:16" ht="16.5" thickTop="1" thickBot="1" x14ac:dyDescent="0.3">
      <c r="B7" s="39"/>
      <c r="C7" s="211" t="s">
        <v>4</v>
      </c>
      <c r="D7" s="211"/>
      <c r="E7" s="216" t="s">
        <v>740</v>
      </c>
      <c r="F7" s="217"/>
      <c r="G7" s="217"/>
      <c r="H7" s="217"/>
      <c r="I7" s="218"/>
      <c r="J7" s="228" t="s">
        <v>5</v>
      </c>
      <c r="K7" s="211"/>
      <c r="L7" s="99"/>
      <c r="M7" s="216" t="s">
        <v>740</v>
      </c>
      <c r="N7" s="217"/>
      <c r="O7" s="218"/>
      <c r="P7" s="100"/>
    </row>
    <row r="8" spans="2:16" ht="15.75" customHeight="1" thickTop="1" x14ac:dyDescent="0.25">
      <c r="B8" s="39"/>
      <c r="C8" s="57"/>
      <c r="D8" s="57"/>
      <c r="E8" s="104"/>
      <c r="F8" s="104"/>
      <c r="G8" s="104"/>
      <c r="H8" s="104"/>
      <c r="I8" s="104"/>
      <c r="J8" s="104"/>
      <c r="K8" s="104"/>
      <c r="L8" s="57"/>
      <c r="M8" s="105"/>
      <c r="N8" s="105"/>
      <c r="O8" s="105"/>
      <c r="P8" s="100"/>
    </row>
    <row r="9" spans="2:16" x14ac:dyDescent="0.25">
      <c r="B9" s="39"/>
      <c r="C9" s="229" t="s">
        <v>6</v>
      </c>
      <c r="D9" s="229"/>
      <c r="E9" s="229"/>
      <c r="F9" s="229"/>
      <c r="G9" s="229"/>
      <c r="H9" s="229"/>
      <c r="I9" s="229"/>
      <c r="J9" s="229"/>
      <c r="K9" s="229"/>
      <c r="L9" s="229"/>
      <c r="M9" s="229"/>
      <c r="N9" s="229"/>
      <c r="O9" s="229"/>
      <c r="P9" s="100"/>
    </row>
    <row r="10" spans="2:16" ht="15.75" customHeight="1" thickBot="1" x14ac:dyDescent="0.3">
      <c r="B10" s="39"/>
      <c r="C10" s="57"/>
      <c r="D10" s="57"/>
      <c r="E10" s="104"/>
      <c r="F10" s="104"/>
      <c r="G10" s="104"/>
      <c r="H10" s="104"/>
      <c r="I10" s="104"/>
      <c r="J10" s="104"/>
      <c r="K10" s="104"/>
      <c r="L10" s="57"/>
      <c r="M10" s="106"/>
      <c r="N10" s="106"/>
      <c r="O10" s="104"/>
      <c r="P10" s="100"/>
    </row>
    <row r="11" spans="2:16" ht="16.5" thickTop="1" thickBot="1" x14ac:dyDescent="0.3">
      <c r="B11" s="39"/>
      <c r="C11" s="99"/>
      <c r="D11" s="227" t="s">
        <v>7</v>
      </c>
      <c r="E11" s="227"/>
      <c r="F11" s="38"/>
      <c r="G11" s="77" t="s">
        <v>49</v>
      </c>
      <c r="H11" s="57"/>
      <c r="I11" s="57"/>
      <c r="J11" s="227" t="s">
        <v>8</v>
      </c>
      <c r="K11" s="227"/>
      <c r="L11" s="99"/>
      <c r="M11" s="77" t="s">
        <v>49</v>
      </c>
      <c r="N11" s="57"/>
      <c r="O11" s="57"/>
      <c r="P11" s="100"/>
    </row>
    <row r="12" spans="2:16" ht="6" customHeight="1" thickTop="1" thickBot="1" x14ac:dyDescent="0.3">
      <c r="B12" s="39"/>
      <c r="C12" s="57"/>
      <c r="D12" s="107"/>
      <c r="E12" s="99"/>
      <c r="F12" s="99"/>
      <c r="G12" s="104"/>
      <c r="H12" s="57"/>
      <c r="I12" s="57"/>
      <c r="J12" s="57"/>
      <c r="K12" s="57"/>
      <c r="L12" s="57"/>
      <c r="M12" s="106"/>
      <c r="N12" s="106"/>
      <c r="O12" s="57"/>
      <c r="P12" s="100"/>
    </row>
    <row r="13" spans="2:16" ht="16.5" thickTop="1" thickBot="1" x14ac:dyDescent="0.3">
      <c r="B13" s="39"/>
      <c r="C13" s="57"/>
      <c r="D13" s="227" t="s">
        <v>9</v>
      </c>
      <c r="E13" s="227"/>
      <c r="F13" s="38"/>
      <c r="G13" s="77" t="s">
        <v>49</v>
      </c>
      <c r="H13" s="57"/>
      <c r="I13" s="57"/>
      <c r="J13" s="227" t="s">
        <v>10</v>
      </c>
      <c r="K13" s="227"/>
      <c r="L13" s="99"/>
      <c r="M13" s="77" t="s">
        <v>612</v>
      </c>
      <c r="N13" s="57"/>
      <c r="O13" s="57"/>
      <c r="P13" s="100"/>
    </row>
    <row r="14" spans="2:16" ht="6" customHeight="1" thickTop="1" thickBot="1" x14ac:dyDescent="0.3">
      <c r="B14" s="39"/>
      <c r="C14" s="57"/>
      <c r="D14" s="107"/>
      <c r="E14" s="99"/>
      <c r="F14" s="99"/>
      <c r="G14" s="104"/>
      <c r="H14" s="57"/>
      <c r="I14" s="57"/>
      <c r="J14" s="57"/>
      <c r="K14" s="57"/>
      <c r="L14" s="57"/>
      <c r="M14" s="57"/>
      <c r="N14" s="57"/>
      <c r="O14" s="57"/>
      <c r="P14" s="100"/>
    </row>
    <row r="15" spans="2:16" ht="16.5" thickTop="1" thickBot="1" x14ac:dyDescent="0.3">
      <c r="B15" s="39"/>
      <c r="C15" s="57"/>
      <c r="D15" s="227" t="s">
        <v>11</v>
      </c>
      <c r="E15" s="227"/>
      <c r="F15" s="38"/>
      <c r="G15" s="77" t="s">
        <v>49</v>
      </c>
      <c r="H15" s="227" t="s">
        <v>12</v>
      </c>
      <c r="I15" s="227"/>
      <c r="J15" s="227"/>
      <c r="K15" s="227"/>
      <c r="L15" s="64"/>
      <c r="M15" s="77" t="s">
        <v>612</v>
      </c>
      <c r="N15" s="65"/>
      <c r="O15" s="57"/>
      <c r="P15" s="100"/>
    </row>
    <row r="16" spans="2:16" ht="15.75" thickTop="1" x14ac:dyDescent="0.25">
      <c r="B16" s="39"/>
      <c r="C16" s="57"/>
      <c r="D16" s="58"/>
      <c r="E16" s="104"/>
      <c r="F16" s="104"/>
      <c r="G16" s="104"/>
      <c r="H16" s="58"/>
      <c r="I16" s="58"/>
      <c r="J16" s="58"/>
      <c r="K16" s="58"/>
      <c r="L16" s="58"/>
      <c r="M16" s="108"/>
      <c r="N16" s="57"/>
      <c r="O16" s="57"/>
      <c r="P16" s="100"/>
    </row>
    <row r="17" spans="2:18" x14ac:dyDescent="0.25">
      <c r="B17" s="39"/>
      <c r="C17" s="229" t="s">
        <v>13</v>
      </c>
      <c r="D17" s="229"/>
      <c r="E17" s="229"/>
      <c r="F17" s="229"/>
      <c r="G17" s="229"/>
      <c r="H17" s="229"/>
      <c r="I17" s="229"/>
      <c r="J17" s="229"/>
      <c r="K17" s="229"/>
      <c r="L17" s="229"/>
      <c r="M17" s="229"/>
      <c r="N17" s="229"/>
      <c r="O17" s="229"/>
      <c r="P17" s="100"/>
    </row>
    <row r="18" spans="2:18" ht="15.75" customHeight="1" thickBot="1" x14ac:dyDescent="0.3">
      <c r="B18" s="39"/>
      <c r="C18" s="57"/>
      <c r="D18" s="57"/>
      <c r="E18" s="57"/>
      <c r="F18" s="57"/>
      <c r="G18" s="57"/>
      <c r="H18" s="57"/>
      <c r="I18" s="57"/>
      <c r="J18" s="65"/>
      <c r="K18" s="65"/>
      <c r="L18" s="57"/>
      <c r="M18" s="57"/>
      <c r="N18" s="57"/>
      <c r="O18" s="57"/>
      <c r="P18" s="100"/>
    </row>
    <row r="19" spans="2:18" ht="16.5" thickTop="1" thickBot="1" x14ac:dyDescent="0.3">
      <c r="B19" s="39"/>
      <c r="C19" s="211" t="s">
        <v>14</v>
      </c>
      <c r="D19" s="211"/>
      <c r="E19" s="211"/>
      <c r="F19" s="57"/>
      <c r="G19" s="77" t="s">
        <v>612</v>
      </c>
      <c r="H19" s="58"/>
      <c r="I19" s="66" t="s">
        <v>15</v>
      </c>
      <c r="J19" s="58"/>
      <c r="K19" s="58"/>
      <c r="L19" s="58"/>
      <c r="M19" s="57"/>
      <c r="N19" s="57"/>
      <c r="O19" s="57"/>
      <c r="P19" s="100">
        <f>IF(G19="SI",1,)</f>
        <v>0</v>
      </c>
    </row>
    <row r="20" spans="2:18" ht="6" customHeight="1" thickTop="1" thickBot="1" x14ac:dyDescent="0.3">
      <c r="B20" s="39"/>
      <c r="C20" s="219"/>
      <c r="D20" s="219"/>
      <c r="E20" s="219"/>
      <c r="F20" s="38"/>
      <c r="G20" s="99"/>
      <c r="H20" s="58"/>
      <c r="I20" s="58"/>
      <c r="J20" s="58"/>
      <c r="K20" s="58"/>
      <c r="L20" s="58"/>
      <c r="M20" s="108"/>
      <c r="N20" s="57"/>
      <c r="O20" s="57"/>
      <c r="P20" s="100"/>
    </row>
    <row r="21" spans="2:18" ht="16.5" thickTop="1" thickBot="1" x14ac:dyDescent="0.3">
      <c r="B21" s="39"/>
      <c r="C21" s="211" t="s">
        <v>16</v>
      </c>
      <c r="D21" s="211"/>
      <c r="E21" s="211"/>
      <c r="F21" s="57"/>
      <c r="G21" s="77" t="s">
        <v>49</v>
      </c>
      <c r="H21" s="58"/>
      <c r="I21" s="232"/>
      <c r="J21" s="233"/>
      <c r="K21" s="233"/>
      <c r="L21" s="233"/>
      <c r="M21" s="233"/>
      <c r="N21" s="233"/>
      <c r="O21" s="234"/>
      <c r="P21" s="100">
        <f>IF(G21="SI",1,)</f>
        <v>1</v>
      </c>
    </row>
    <row r="22" spans="2:18" ht="6" customHeight="1" thickTop="1" thickBot="1" x14ac:dyDescent="0.3">
      <c r="B22" s="39"/>
      <c r="C22" s="67"/>
      <c r="D22" s="57"/>
      <c r="E22" s="67"/>
      <c r="F22" s="67"/>
      <c r="G22" s="38"/>
      <c r="H22" s="58"/>
      <c r="I22" s="235"/>
      <c r="J22" s="236"/>
      <c r="K22" s="236"/>
      <c r="L22" s="236"/>
      <c r="M22" s="236"/>
      <c r="N22" s="236"/>
      <c r="O22" s="237"/>
      <c r="P22" s="100"/>
    </row>
    <row r="23" spans="2:18" ht="16.5" thickTop="1" thickBot="1" x14ac:dyDescent="0.3">
      <c r="B23" s="39"/>
      <c r="C23" s="211" t="s">
        <v>17</v>
      </c>
      <c r="D23" s="211"/>
      <c r="E23" s="211"/>
      <c r="F23" s="57"/>
      <c r="G23" s="77" t="s">
        <v>49</v>
      </c>
      <c r="H23" s="58"/>
      <c r="I23" s="238"/>
      <c r="J23" s="239"/>
      <c r="K23" s="239"/>
      <c r="L23" s="239"/>
      <c r="M23" s="239"/>
      <c r="N23" s="239"/>
      <c r="O23" s="240"/>
      <c r="P23" s="100">
        <f>IF(G23="SI",1,)</f>
        <v>1</v>
      </c>
    </row>
    <row r="24" spans="2:18" ht="15.75" thickTop="1" x14ac:dyDescent="0.25">
      <c r="B24" s="39"/>
      <c r="C24" s="67"/>
      <c r="D24" s="67"/>
      <c r="E24" s="67"/>
      <c r="F24" s="67"/>
      <c r="G24" s="67"/>
      <c r="H24" s="67"/>
      <c r="I24" s="67"/>
      <c r="J24" s="67"/>
      <c r="K24" s="67"/>
      <c r="L24" s="67"/>
      <c r="M24" s="67"/>
      <c r="N24" s="67"/>
      <c r="O24" s="67"/>
      <c r="P24" s="100">
        <f>SUM(P19,P21,P23)</f>
        <v>2</v>
      </c>
    </row>
    <row r="25" spans="2:18" ht="33.75" customHeight="1" x14ac:dyDescent="0.25">
      <c r="B25" s="39"/>
      <c r="C25" s="241" t="s">
        <v>18</v>
      </c>
      <c r="D25" s="241"/>
      <c r="E25" s="241"/>
      <c r="F25" s="241"/>
      <c r="G25" s="241"/>
      <c r="H25" s="241"/>
      <c r="I25" s="241"/>
      <c r="J25" s="241"/>
      <c r="K25" s="241"/>
      <c r="L25" s="241"/>
      <c r="M25" s="241"/>
      <c r="N25" s="241"/>
      <c r="O25" s="241"/>
      <c r="P25" s="100"/>
      <c r="R25" s="53"/>
    </row>
    <row r="26" spans="2:18" ht="18" customHeight="1" thickBot="1" x14ac:dyDescent="0.3">
      <c r="B26" s="40"/>
      <c r="C26" s="41"/>
      <c r="D26" s="41"/>
      <c r="E26" s="41"/>
      <c r="F26" s="41"/>
      <c r="G26" s="42"/>
      <c r="H26" s="42"/>
      <c r="I26" s="42"/>
      <c r="J26" s="42"/>
      <c r="K26" s="42"/>
      <c r="L26" s="42"/>
      <c r="M26" s="41"/>
      <c r="N26" s="41"/>
      <c r="O26" s="41"/>
      <c r="P26" s="109"/>
    </row>
    <row r="27" spans="2:18" ht="9" customHeight="1" thickTop="1" thickBot="1" x14ac:dyDescent="0.3">
      <c r="B27" s="43"/>
      <c r="C27" s="41"/>
      <c r="D27" s="41"/>
      <c r="E27" s="41"/>
      <c r="F27" s="41"/>
      <c r="G27" s="44"/>
      <c r="H27" s="42"/>
      <c r="I27" s="42"/>
      <c r="J27" s="42"/>
      <c r="K27" s="42"/>
      <c r="L27" s="42"/>
      <c r="M27" s="41"/>
      <c r="N27" s="110"/>
      <c r="O27" s="41"/>
      <c r="P27" s="111"/>
    </row>
    <row r="28" spans="2:18" ht="23.25" customHeight="1" thickTop="1" thickBot="1" x14ac:dyDescent="0.3">
      <c r="B28" s="230" t="s">
        <v>19</v>
      </c>
      <c r="C28" s="209"/>
      <c r="D28" s="209"/>
      <c r="E28" s="209"/>
      <c r="F28" s="209"/>
      <c r="G28" s="209"/>
      <c r="H28" s="209"/>
      <c r="I28" s="209"/>
      <c r="J28" s="209"/>
      <c r="K28" s="209"/>
      <c r="L28" s="209"/>
      <c r="M28" s="209"/>
      <c r="N28" s="209"/>
      <c r="O28" s="209"/>
      <c r="P28" s="231"/>
    </row>
    <row r="29" spans="2:18" ht="9" customHeight="1" thickTop="1" x14ac:dyDescent="0.25">
      <c r="B29" s="112"/>
      <c r="C29" s="113"/>
      <c r="D29" s="113"/>
      <c r="E29" s="113"/>
      <c r="F29" s="113"/>
      <c r="G29" s="113"/>
      <c r="H29" s="113"/>
      <c r="I29" s="113"/>
      <c r="J29" s="113"/>
      <c r="K29" s="113"/>
      <c r="L29" s="113"/>
      <c r="M29" s="113"/>
      <c r="N29" s="113"/>
      <c r="O29" s="113"/>
      <c r="P29" s="114"/>
    </row>
    <row r="30" spans="2:18" ht="49.5" customHeight="1" x14ac:dyDescent="0.25">
      <c r="B30" s="101"/>
      <c r="C30" s="161" t="s">
        <v>20</v>
      </c>
      <c r="D30" s="162"/>
      <c r="E30" s="162"/>
      <c r="F30" s="162"/>
      <c r="G30" s="162"/>
      <c r="H30" s="162"/>
      <c r="I30" s="162"/>
      <c r="J30" s="162"/>
      <c r="K30" s="162"/>
      <c r="L30" s="162"/>
      <c r="M30" s="162"/>
      <c r="N30" s="162"/>
      <c r="O30" s="162"/>
      <c r="P30" s="100"/>
    </row>
    <row r="31" spans="2:18" ht="9" customHeight="1" thickBot="1" x14ac:dyDescent="0.3">
      <c r="B31" s="101"/>
      <c r="C31" s="99"/>
      <c r="D31" s="99"/>
      <c r="E31" s="99"/>
      <c r="F31" s="99"/>
      <c r="G31" s="45"/>
      <c r="H31" s="45"/>
      <c r="I31" s="45"/>
      <c r="J31" s="45"/>
      <c r="K31" s="45"/>
      <c r="L31" s="45"/>
      <c r="M31" s="45"/>
      <c r="N31" s="45"/>
      <c r="O31" s="45"/>
      <c r="P31" s="100"/>
    </row>
    <row r="32" spans="2:18" ht="26.25" customHeight="1" thickTop="1" thickBot="1" x14ac:dyDescent="0.3">
      <c r="B32" s="101"/>
      <c r="C32" s="141" t="s">
        <v>21</v>
      </c>
      <c r="D32" s="142"/>
      <c r="E32" s="142"/>
      <c r="F32" s="142"/>
      <c r="G32" s="142"/>
      <c r="H32" s="142"/>
      <c r="I32" s="142"/>
      <c r="J32" s="142"/>
      <c r="K32" s="142"/>
      <c r="L32" s="142"/>
      <c r="M32" s="142"/>
      <c r="N32" s="142"/>
      <c r="O32" s="142"/>
      <c r="P32" s="115"/>
    </row>
    <row r="33" spans="2:18" ht="9" customHeight="1" thickTop="1" thickBot="1" x14ac:dyDescent="0.3">
      <c r="B33" s="101"/>
      <c r="C33" s="99"/>
      <c r="D33" s="99"/>
      <c r="E33" s="99"/>
      <c r="F33" s="99"/>
      <c r="G33" s="45"/>
      <c r="H33" s="45"/>
      <c r="I33" s="45"/>
      <c r="J33" s="45"/>
      <c r="K33" s="45"/>
      <c r="L33" s="45"/>
      <c r="M33" s="45"/>
      <c r="N33" s="45"/>
      <c r="O33" s="45"/>
      <c r="P33" s="100"/>
    </row>
    <row r="34" spans="2:18" ht="31.5" customHeight="1" thickBot="1" x14ac:dyDescent="0.3">
      <c r="B34" s="101"/>
      <c r="C34" s="203" t="s">
        <v>22</v>
      </c>
      <c r="D34" s="204"/>
      <c r="E34" s="204"/>
      <c r="F34" s="202" t="s">
        <v>23</v>
      </c>
      <c r="G34" s="202"/>
      <c r="H34" s="202"/>
      <c r="I34" s="202" t="s">
        <v>24</v>
      </c>
      <c r="J34" s="202"/>
      <c r="K34" s="202"/>
      <c r="L34" s="202"/>
      <c r="M34" s="202" t="s">
        <v>25</v>
      </c>
      <c r="N34" s="202"/>
      <c r="O34" s="261"/>
      <c r="P34" s="68"/>
      <c r="Q34" s="16"/>
      <c r="R34" s="16"/>
    </row>
    <row r="35" spans="2:18" ht="60" customHeight="1" x14ac:dyDescent="0.25">
      <c r="B35" s="101"/>
      <c r="C35" s="246" t="s">
        <v>26</v>
      </c>
      <c r="D35" s="247"/>
      <c r="E35" s="247"/>
      <c r="F35" s="257" t="s">
        <v>49</v>
      </c>
      <c r="G35" s="257"/>
      <c r="H35" s="257"/>
      <c r="I35" s="224" t="s">
        <v>839</v>
      </c>
      <c r="J35" s="225"/>
      <c r="K35" s="225"/>
      <c r="L35" s="225"/>
      <c r="M35" s="222" t="s">
        <v>49</v>
      </c>
      <c r="N35" s="222"/>
      <c r="O35" s="223"/>
      <c r="P35" s="100"/>
    </row>
    <row r="36" spans="2:18" ht="60" customHeight="1" x14ac:dyDescent="0.25">
      <c r="B36" s="101"/>
      <c r="C36" s="220" t="s">
        <v>27</v>
      </c>
      <c r="D36" s="221"/>
      <c r="E36" s="221"/>
      <c r="F36" s="175" t="s">
        <v>612</v>
      </c>
      <c r="G36" s="175"/>
      <c r="H36" s="175"/>
      <c r="I36" s="242" t="s">
        <v>838</v>
      </c>
      <c r="J36" s="242"/>
      <c r="K36" s="242"/>
      <c r="L36" s="242"/>
      <c r="M36" s="222" t="s">
        <v>49</v>
      </c>
      <c r="N36" s="222"/>
      <c r="O36" s="223"/>
      <c r="P36" s="100"/>
    </row>
    <row r="37" spans="2:18" ht="60" customHeight="1" x14ac:dyDescent="0.25">
      <c r="B37" s="101"/>
      <c r="C37" s="220" t="s">
        <v>28</v>
      </c>
      <c r="D37" s="221"/>
      <c r="E37" s="221"/>
      <c r="F37" s="175" t="s">
        <v>49</v>
      </c>
      <c r="G37" s="175"/>
      <c r="H37" s="175"/>
      <c r="I37" s="242" t="s">
        <v>832</v>
      </c>
      <c r="J37" s="242"/>
      <c r="K37" s="242"/>
      <c r="L37" s="242"/>
      <c r="M37" s="222" t="s">
        <v>49</v>
      </c>
      <c r="N37" s="222"/>
      <c r="O37" s="223"/>
      <c r="P37" s="100"/>
    </row>
    <row r="38" spans="2:18" ht="60" customHeight="1" x14ac:dyDescent="0.25">
      <c r="B38" s="101"/>
      <c r="C38" s="220" t="s">
        <v>29</v>
      </c>
      <c r="D38" s="221"/>
      <c r="E38" s="221"/>
      <c r="F38" s="175" t="s">
        <v>49</v>
      </c>
      <c r="G38" s="175"/>
      <c r="H38" s="175"/>
      <c r="I38" s="242" t="s">
        <v>843</v>
      </c>
      <c r="J38" s="242"/>
      <c r="K38" s="242"/>
      <c r="L38" s="242"/>
      <c r="M38" s="222" t="s">
        <v>49</v>
      </c>
      <c r="N38" s="222"/>
      <c r="O38" s="223"/>
      <c r="P38" s="100"/>
    </row>
    <row r="39" spans="2:18" ht="60" customHeight="1" x14ac:dyDescent="0.25">
      <c r="B39" s="101"/>
      <c r="C39" s="220" t="s">
        <v>30</v>
      </c>
      <c r="D39" s="221"/>
      <c r="E39" s="221"/>
      <c r="F39" s="175" t="s">
        <v>49</v>
      </c>
      <c r="G39" s="175"/>
      <c r="H39" s="175"/>
      <c r="I39" s="242" t="s">
        <v>833</v>
      </c>
      <c r="J39" s="242"/>
      <c r="K39" s="242"/>
      <c r="L39" s="242"/>
      <c r="M39" s="222" t="s">
        <v>49</v>
      </c>
      <c r="N39" s="222"/>
      <c r="O39" s="223"/>
      <c r="P39" s="100"/>
    </row>
    <row r="40" spans="2:18" ht="60" customHeight="1" x14ac:dyDescent="0.25">
      <c r="B40" s="101"/>
      <c r="C40" s="220" t="s">
        <v>31</v>
      </c>
      <c r="D40" s="221"/>
      <c r="E40" s="221"/>
      <c r="F40" s="175" t="s">
        <v>49</v>
      </c>
      <c r="G40" s="175"/>
      <c r="H40" s="175"/>
      <c r="I40" s="244" t="s">
        <v>846</v>
      </c>
      <c r="J40" s="242"/>
      <c r="K40" s="242"/>
      <c r="L40" s="242"/>
      <c r="M40" s="222" t="s">
        <v>49</v>
      </c>
      <c r="N40" s="222"/>
      <c r="O40" s="223"/>
      <c r="P40" s="100"/>
    </row>
    <row r="41" spans="2:18" ht="67.5" customHeight="1" x14ac:dyDescent="0.25">
      <c r="B41" s="101"/>
      <c r="C41" s="220" t="s">
        <v>32</v>
      </c>
      <c r="D41" s="221"/>
      <c r="E41" s="221"/>
      <c r="F41" s="175" t="s">
        <v>49</v>
      </c>
      <c r="G41" s="175"/>
      <c r="H41" s="175"/>
      <c r="I41" s="242" t="s">
        <v>855</v>
      </c>
      <c r="J41" s="242"/>
      <c r="K41" s="242"/>
      <c r="L41" s="242"/>
      <c r="M41" s="222" t="s">
        <v>49</v>
      </c>
      <c r="N41" s="222"/>
      <c r="O41" s="223"/>
      <c r="P41" s="100"/>
    </row>
    <row r="42" spans="2:18" ht="60" customHeight="1" x14ac:dyDescent="0.25">
      <c r="B42" s="101"/>
      <c r="C42" s="220" t="s">
        <v>33</v>
      </c>
      <c r="D42" s="221"/>
      <c r="E42" s="221"/>
      <c r="F42" s="175" t="s">
        <v>612</v>
      </c>
      <c r="G42" s="175"/>
      <c r="H42" s="175"/>
      <c r="I42" s="242" t="s">
        <v>834</v>
      </c>
      <c r="J42" s="242"/>
      <c r="K42" s="242"/>
      <c r="L42" s="242"/>
      <c r="M42" s="222" t="s">
        <v>49</v>
      </c>
      <c r="N42" s="222"/>
      <c r="O42" s="223"/>
      <c r="P42" s="100"/>
    </row>
    <row r="43" spans="2:18" ht="60" customHeight="1" x14ac:dyDescent="0.25">
      <c r="B43" s="101"/>
      <c r="C43" s="220" t="s">
        <v>34</v>
      </c>
      <c r="D43" s="221"/>
      <c r="E43" s="221"/>
      <c r="F43" s="175" t="s">
        <v>612</v>
      </c>
      <c r="G43" s="175"/>
      <c r="H43" s="175"/>
      <c r="I43" s="244" t="s">
        <v>835</v>
      </c>
      <c r="J43" s="242"/>
      <c r="K43" s="242"/>
      <c r="L43" s="242"/>
      <c r="M43" s="222" t="s">
        <v>49</v>
      </c>
      <c r="N43" s="222"/>
      <c r="O43" s="223"/>
      <c r="P43" s="100"/>
    </row>
    <row r="44" spans="2:18" ht="60" customHeight="1" x14ac:dyDescent="0.25">
      <c r="B44" s="101"/>
      <c r="C44" s="220" t="s">
        <v>35</v>
      </c>
      <c r="D44" s="221"/>
      <c r="E44" s="221"/>
      <c r="F44" s="175" t="s">
        <v>612</v>
      </c>
      <c r="G44" s="175"/>
      <c r="H44" s="175"/>
      <c r="I44" s="242" t="s">
        <v>836</v>
      </c>
      <c r="J44" s="242"/>
      <c r="K44" s="242"/>
      <c r="L44" s="242"/>
      <c r="M44" s="222" t="s">
        <v>49</v>
      </c>
      <c r="N44" s="222"/>
      <c r="O44" s="223"/>
      <c r="P44" s="100"/>
    </row>
    <row r="45" spans="2:18" ht="54.75" customHeight="1" thickBot="1" x14ac:dyDescent="0.3">
      <c r="B45" s="101"/>
      <c r="C45" s="193" t="s">
        <v>36</v>
      </c>
      <c r="D45" s="194"/>
      <c r="E45" s="194"/>
      <c r="F45" s="154" t="s">
        <v>612</v>
      </c>
      <c r="G45" s="154"/>
      <c r="H45" s="154"/>
      <c r="I45" s="243" t="s">
        <v>837</v>
      </c>
      <c r="J45" s="243"/>
      <c r="K45" s="243"/>
      <c r="L45" s="243"/>
      <c r="M45" s="222" t="s">
        <v>49</v>
      </c>
      <c r="N45" s="222"/>
      <c r="O45" s="223"/>
      <c r="P45" s="100"/>
    </row>
    <row r="46" spans="2:18" ht="9" customHeight="1" thickBot="1" x14ac:dyDescent="0.3">
      <c r="B46" s="116"/>
      <c r="C46" s="69"/>
      <c r="D46" s="69"/>
      <c r="E46" s="69"/>
      <c r="F46" s="69"/>
      <c r="G46" s="69"/>
      <c r="H46" s="69"/>
      <c r="I46" s="70"/>
      <c r="J46" s="70"/>
      <c r="K46" s="70"/>
      <c r="L46" s="70"/>
      <c r="M46" s="70"/>
      <c r="N46" s="70"/>
      <c r="O46" s="70"/>
      <c r="P46" s="109"/>
    </row>
    <row r="47" spans="2:18" ht="9" customHeight="1" thickTop="1" thickBot="1" x14ac:dyDescent="0.3">
      <c r="B47" s="99"/>
      <c r="C47" s="99"/>
      <c r="D47" s="99"/>
      <c r="E47" s="99"/>
      <c r="F47" s="99"/>
      <c r="G47" s="99"/>
      <c r="H47" s="99"/>
      <c r="I47" s="99"/>
      <c r="J47" s="99"/>
      <c r="K47" s="99"/>
      <c r="L47" s="99"/>
      <c r="M47" s="99"/>
      <c r="N47" s="99"/>
      <c r="O47" s="99"/>
      <c r="P47" s="99"/>
    </row>
    <row r="48" spans="2:18" ht="22.5" customHeight="1" thickTop="1" thickBot="1" x14ac:dyDescent="0.3">
      <c r="B48" s="208" t="s">
        <v>37</v>
      </c>
      <c r="C48" s="209"/>
      <c r="D48" s="209"/>
      <c r="E48" s="209"/>
      <c r="F48" s="209"/>
      <c r="G48" s="209"/>
      <c r="H48" s="209"/>
      <c r="I48" s="209"/>
      <c r="J48" s="209"/>
      <c r="K48" s="209"/>
      <c r="L48" s="209"/>
      <c r="M48" s="209"/>
      <c r="N48" s="209"/>
      <c r="O48" s="209"/>
      <c r="P48" s="210"/>
    </row>
    <row r="49" spans="2:16" ht="9" customHeight="1" thickTop="1" x14ac:dyDescent="0.25">
      <c r="B49" s="112"/>
      <c r="C49" s="113"/>
      <c r="D49" s="113"/>
      <c r="E49" s="113"/>
      <c r="F49" s="113"/>
      <c r="G49" s="113"/>
      <c r="H49" s="113"/>
      <c r="I49" s="113"/>
      <c r="J49" s="113"/>
      <c r="K49" s="113"/>
      <c r="L49" s="113"/>
      <c r="M49" s="113"/>
      <c r="N49" s="113"/>
      <c r="O49" s="113"/>
      <c r="P49" s="114"/>
    </row>
    <row r="50" spans="2:16" ht="31.5" customHeight="1" x14ac:dyDescent="0.25">
      <c r="B50" s="101"/>
      <c r="C50" s="188" t="s">
        <v>38</v>
      </c>
      <c r="D50" s="188"/>
      <c r="E50" s="188"/>
      <c r="F50" s="188"/>
      <c r="G50" s="188"/>
      <c r="H50" s="188"/>
      <c r="I50" s="188"/>
      <c r="J50" s="188"/>
      <c r="K50" s="188"/>
      <c r="L50" s="188"/>
      <c r="M50" s="188"/>
      <c r="N50" s="188"/>
      <c r="O50" s="188"/>
      <c r="P50" s="100"/>
    </row>
    <row r="51" spans="2:16" ht="9.75" customHeight="1" thickBot="1" x14ac:dyDescent="0.3">
      <c r="B51" s="101"/>
      <c r="P51" s="100"/>
    </row>
    <row r="52" spans="2:16" ht="21" customHeight="1" x14ac:dyDescent="0.25">
      <c r="B52" s="101"/>
      <c r="D52" s="254" t="s">
        <v>39</v>
      </c>
      <c r="E52" s="255"/>
      <c r="F52" s="255"/>
      <c r="G52" s="255"/>
      <c r="H52" s="255"/>
      <c r="I52" s="255"/>
      <c r="J52" s="255"/>
      <c r="K52" s="255"/>
      <c r="L52" s="255"/>
      <c r="M52" s="255"/>
      <c r="N52" s="256"/>
      <c r="P52" s="100"/>
    </row>
    <row r="53" spans="2:16" ht="33.75" customHeight="1" x14ac:dyDescent="0.25">
      <c r="B53" s="101"/>
      <c r="D53" s="71" t="s">
        <v>40</v>
      </c>
      <c r="E53" s="250" t="s">
        <v>41</v>
      </c>
      <c r="F53" s="250"/>
      <c r="G53" s="250"/>
      <c r="H53" s="250"/>
      <c r="I53" s="250"/>
      <c r="J53" s="250"/>
      <c r="K53" s="250"/>
      <c r="L53" s="250"/>
      <c r="M53" s="250"/>
      <c r="N53" s="251"/>
      <c r="P53" s="100"/>
    </row>
    <row r="54" spans="2:16" ht="33.75" customHeight="1" thickBot="1" x14ac:dyDescent="0.3">
      <c r="B54" s="101"/>
      <c r="D54" s="72" t="s">
        <v>42</v>
      </c>
      <c r="E54" s="252" t="s">
        <v>43</v>
      </c>
      <c r="F54" s="252"/>
      <c r="G54" s="252"/>
      <c r="H54" s="252"/>
      <c r="I54" s="252"/>
      <c r="J54" s="252"/>
      <c r="K54" s="252"/>
      <c r="L54" s="252"/>
      <c r="M54" s="252"/>
      <c r="N54" s="253"/>
      <c r="P54" s="100"/>
    </row>
    <row r="55" spans="2:16" ht="7.5" customHeight="1" x14ac:dyDescent="0.25">
      <c r="B55" s="101"/>
      <c r="C55" s="73"/>
      <c r="D55" s="73"/>
      <c r="E55" s="73"/>
      <c r="F55" s="73"/>
      <c r="G55" s="73"/>
      <c r="H55" s="73"/>
      <c r="I55" s="73"/>
      <c r="J55" s="73"/>
      <c r="K55" s="73"/>
      <c r="L55" s="73"/>
      <c r="M55" s="73"/>
      <c r="N55" s="73"/>
      <c r="O55" s="73"/>
      <c r="P55" s="100"/>
    </row>
    <row r="56" spans="2:16" ht="35.25" customHeight="1" x14ac:dyDescent="0.25">
      <c r="B56" s="101"/>
      <c r="C56" s="188" t="s">
        <v>44</v>
      </c>
      <c r="D56" s="188"/>
      <c r="E56" s="188"/>
      <c r="F56" s="188"/>
      <c r="G56" s="188"/>
      <c r="H56" s="188"/>
      <c r="I56" s="188"/>
      <c r="J56" s="188"/>
      <c r="K56" s="188"/>
      <c r="L56" s="188"/>
      <c r="M56" s="188"/>
      <c r="N56" s="188"/>
      <c r="O56" s="188"/>
      <c r="P56" s="100"/>
    </row>
    <row r="57" spans="2:16" ht="9" customHeight="1" thickBot="1" x14ac:dyDescent="0.3">
      <c r="B57" s="101"/>
      <c r="C57" s="99"/>
      <c r="D57" s="99"/>
      <c r="E57" s="99"/>
      <c r="F57" s="99"/>
      <c r="G57" s="45"/>
      <c r="H57" s="45"/>
      <c r="I57" s="45"/>
      <c r="J57" s="45"/>
      <c r="K57" s="45"/>
      <c r="L57" s="45"/>
      <c r="M57" s="45"/>
      <c r="N57" s="45"/>
      <c r="O57" s="45"/>
      <c r="P57" s="100"/>
    </row>
    <row r="58" spans="2:16" ht="36.75" customHeight="1" x14ac:dyDescent="0.25">
      <c r="B58" s="101"/>
      <c r="C58" s="192" t="s">
        <v>22</v>
      </c>
      <c r="D58" s="191"/>
      <c r="E58" s="191" t="s">
        <v>45</v>
      </c>
      <c r="F58" s="191"/>
      <c r="G58" s="191"/>
      <c r="H58" s="191" t="s">
        <v>46</v>
      </c>
      <c r="I58" s="191"/>
      <c r="J58" s="248" t="s">
        <v>47</v>
      </c>
      <c r="K58" s="248"/>
      <c r="L58" s="191" t="s">
        <v>48</v>
      </c>
      <c r="M58" s="191"/>
      <c r="N58" s="191"/>
      <c r="O58" s="249"/>
      <c r="P58" s="100"/>
    </row>
    <row r="59" spans="2:16" ht="60.75" customHeight="1" x14ac:dyDescent="0.25">
      <c r="B59" s="101"/>
      <c r="C59" s="199" t="s">
        <v>26</v>
      </c>
      <c r="D59" s="200"/>
      <c r="E59" s="176" t="s">
        <v>49</v>
      </c>
      <c r="F59" s="176"/>
      <c r="G59" s="176"/>
      <c r="H59" s="176" t="s">
        <v>49</v>
      </c>
      <c r="I59" s="176"/>
      <c r="J59" s="176" t="s">
        <v>50</v>
      </c>
      <c r="K59" s="176"/>
      <c r="L59" s="189" t="s">
        <v>51</v>
      </c>
      <c r="M59" s="189"/>
      <c r="N59" s="189"/>
      <c r="O59" s="190"/>
      <c r="P59" s="100"/>
    </row>
    <row r="60" spans="2:16" ht="60.75" customHeight="1" x14ac:dyDescent="0.25">
      <c r="B60" s="101"/>
      <c r="C60" s="199" t="s">
        <v>27</v>
      </c>
      <c r="D60" s="200"/>
      <c r="E60" s="176" t="s">
        <v>52</v>
      </c>
      <c r="F60" s="176"/>
      <c r="G60" s="176"/>
      <c r="H60" s="176" t="s">
        <v>49</v>
      </c>
      <c r="I60" s="176"/>
      <c r="J60" s="176" t="s">
        <v>49</v>
      </c>
      <c r="K60" s="176"/>
      <c r="L60" s="189" t="s">
        <v>53</v>
      </c>
      <c r="M60" s="189"/>
      <c r="N60" s="189"/>
      <c r="O60" s="190"/>
      <c r="P60" s="100"/>
    </row>
    <row r="61" spans="2:16" ht="9" customHeight="1" x14ac:dyDescent="0.25">
      <c r="B61" s="101"/>
      <c r="C61" s="102"/>
      <c r="D61" s="102"/>
      <c r="E61" s="102"/>
      <c r="F61" s="102"/>
      <c r="G61" s="102"/>
      <c r="H61" s="102"/>
      <c r="I61" s="102"/>
      <c r="J61" s="102"/>
      <c r="K61" s="102"/>
      <c r="L61" s="102"/>
      <c r="M61" s="102"/>
      <c r="N61" s="102"/>
      <c r="O61" s="102"/>
      <c r="P61" s="100"/>
    </row>
    <row r="62" spans="2:16" s="54" customFormat="1" ht="58.5" customHeight="1" x14ac:dyDescent="0.25">
      <c r="B62" s="117"/>
      <c r="C62" s="259" t="s">
        <v>54</v>
      </c>
      <c r="D62" s="259"/>
      <c r="E62" s="259"/>
      <c r="F62" s="259"/>
      <c r="G62" s="259"/>
      <c r="H62" s="259"/>
      <c r="I62" s="259"/>
      <c r="J62" s="259"/>
      <c r="K62" s="259"/>
      <c r="L62" s="259"/>
      <c r="M62" s="259"/>
      <c r="N62" s="259"/>
      <c r="O62" s="259"/>
      <c r="P62" s="118"/>
    </row>
    <row r="63" spans="2:16" ht="9" customHeight="1" thickBot="1" x14ac:dyDescent="0.3">
      <c r="B63" s="101"/>
      <c r="C63" s="99"/>
      <c r="D63" s="99"/>
      <c r="E63" s="99"/>
      <c r="F63" s="99"/>
      <c r="G63" s="45"/>
      <c r="H63" s="45"/>
      <c r="I63" s="45"/>
      <c r="J63" s="45"/>
      <c r="K63" s="45"/>
      <c r="L63" s="45"/>
      <c r="M63" s="45"/>
      <c r="N63" s="45"/>
      <c r="O63" s="45"/>
      <c r="P63" s="100"/>
    </row>
    <row r="64" spans="2:16" ht="26.25" customHeight="1" thickTop="1" thickBot="1" x14ac:dyDescent="0.3">
      <c r="B64" s="101"/>
      <c r="C64" s="141" t="s">
        <v>21</v>
      </c>
      <c r="D64" s="142"/>
      <c r="E64" s="142"/>
      <c r="F64" s="142"/>
      <c r="G64" s="142"/>
      <c r="H64" s="142"/>
      <c r="I64" s="142"/>
      <c r="J64" s="142"/>
      <c r="K64" s="142"/>
      <c r="L64" s="142"/>
      <c r="M64" s="142"/>
      <c r="N64" s="142"/>
      <c r="O64" s="260"/>
      <c r="P64" s="100"/>
    </row>
    <row r="65" spans="2:22" ht="9" customHeight="1" thickTop="1" thickBot="1" x14ac:dyDescent="0.3">
      <c r="B65" s="101"/>
      <c r="C65" s="119"/>
      <c r="D65" s="119"/>
      <c r="E65" s="119"/>
      <c r="F65" s="119"/>
      <c r="G65" s="119"/>
      <c r="H65" s="119"/>
      <c r="I65" s="119"/>
      <c r="J65" s="119"/>
      <c r="K65" s="119"/>
      <c r="L65" s="119"/>
      <c r="M65" s="120"/>
      <c r="N65" s="120"/>
      <c r="O65" s="120"/>
      <c r="P65" s="100"/>
    </row>
    <row r="66" spans="2:22" ht="32.25" customHeight="1" thickBot="1" x14ac:dyDescent="0.3">
      <c r="B66" s="101"/>
      <c r="C66" s="196" t="s">
        <v>22</v>
      </c>
      <c r="D66" s="184"/>
      <c r="E66" s="184" t="s">
        <v>45</v>
      </c>
      <c r="F66" s="184"/>
      <c r="G66" s="184"/>
      <c r="H66" s="184" t="s">
        <v>46</v>
      </c>
      <c r="I66" s="184"/>
      <c r="J66" s="195" t="s">
        <v>47</v>
      </c>
      <c r="K66" s="195"/>
      <c r="L66" s="184" t="s">
        <v>48</v>
      </c>
      <c r="M66" s="184"/>
      <c r="N66" s="184"/>
      <c r="O66" s="185"/>
      <c r="P66" s="100"/>
    </row>
    <row r="67" spans="2:22" s="14" customFormat="1" ht="73.5" customHeight="1" thickBot="1" x14ac:dyDescent="0.3">
      <c r="B67" s="121"/>
      <c r="C67" s="197" t="s">
        <v>26</v>
      </c>
      <c r="D67" s="198"/>
      <c r="E67" s="201" t="s">
        <v>49</v>
      </c>
      <c r="F67" s="201"/>
      <c r="G67" s="201"/>
      <c r="H67" s="201" t="s">
        <v>49</v>
      </c>
      <c r="I67" s="201"/>
      <c r="J67" s="176" t="str">
        <f t="shared" ref="J67" si="0">IF(U67&lt;8,"Si","Actualizar de acuerdo con la necesidad")</f>
        <v>Actualizar de acuerdo con la necesidad</v>
      </c>
      <c r="K67" s="176"/>
      <c r="L67" s="186" t="s">
        <v>840</v>
      </c>
      <c r="M67" s="186"/>
      <c r="N67" s="186"/>
      <c r="O67" s="187"/>
      <c r="P67" s="122"/>
      <c r="R67" s="29">
        <f>IF(E67="Si",5,IF(E67="Parcialmente",2,IF(E67="No",-1,0)))</f>
        <v>5</v>
      </c>
      <c r="S67" s="29">
        <f>IF(H67="Si",3,IF(H67="Parcialmente",1,IF(H67="No",-1,0)))</f>
        <v>3</v>
      </c>
      <c r="T67" s="29">
        <f>R67+S67</f>
        <v>8</v>
      </c>
      <c r="U67" s="29">
        <f>IF(COUNTIF(R67:T67,0)&lt;&gt;3,T67,".")</f>
        <v>8</v>
      </c>
      <c r="V67" s="29">
        <f>IF(AND(R67&lt;&gt;0,S67&lt;&gt;0),R67+S67,18)</f>
        <v>8</v>
      </c>
    </row>
    <row r="68" spans="2:22" s="14" customFormat="1" ht="73.5" customHeight="1" thickBot="1" x14ac:dyDescent="0.3">
      <c r="B68" s="121"/>
      <c r="C68" s="173" t="s">
        <v>27</v>
      </c>
      <c r="D68" s="174"/>
      <c r="E68" s="175" t="s">
        <v>49</v>
      </c>
      <c r="F68" s="175"/>
      <c r="G68" s="175"/>
      <c r="H68" s="175" t="s">
        <v>49</v>
      </c>
      <c r="I68" s="175"/>
      <c r="J68" s="176" t="str">
        <f t="shared" ref="J68" si="1">IF(U68&lt;8,"Si","Actualizar de acuerdo con la necesidad")</f>
        <v>Actualizar de acuerdo con la necesidad</v>
      </c>
      <c r="K68" s="176"/>
      <c r="L68" s="186" t="s">
        <v>841</v>
      </c>
      <c r="M68" s="186"/>
      <c r="N68" s="186"/>
      <c r="O68" s="187"/>
      <c r="P68" s="122"/>
      <c r="R68" s="29">
        <f t="shared" ref="R68:R75" si="2">IF(E68="Si",5,IF(E68="Parcialmente",2,IF(E68="No",-1,0)))</f>
        <v>5</v>
      </c>
      <c r="S68" s="29">
        <f t="shared" ref="S68:S75" si="3">IF(H68="Si",3,IF(H68="Parcialmente",1,IF(H68="No",-1,0)))</f>
        <v>3</v>
      </c>
      <c r="T68" s="29">
        <f t="shared" ref="T68:T76" si="4">R68+S68</f>
        <v>8</v>
      </c>
      <c r="U68" s="29">
        <f t="shared" ref="U68:U77" si="5">IF(COUNTIF(R68:T68,0)&lt;&gt;3,T68,".")</f>
        <v>8</v>
      </c>
      <c r="V68" s="29">
        <f t="shared" ref="V68:V77" si="6">IF(AND(R68&lt;&gt;0,S68&lt;&gt;0),R68+S68,18)</f>
        <v>8</v>
      </c>
    </row>
    <row r="69" spans="2:22" s="14" customFormat="1" ht="73.5" customHeight="1" x14ac:dyDescent="0.25">
      <c r="B69" s="121"/>
      <c r="C69" s="173" t="s">
        <v>28</v>
      </c>
      <c r="D69" s="174"/>
      <c r="E69" s="175" t="s">
        <v>49</v>
      </c>
      <c r="F69" s="175"/>
      <c r="G69" s="175"/>
      <c r="H69" s="175" t="s">
        <v>49</v>
      </c>
      <c r="I69" s="175"/>
      <c r="J69" s="176" t="str">
        <f t="shared" ref="J69" si="7">IF(U69&lt;8,"Si","Actualizar de acuerdo con la necesidad")</f>
        <v>Actualizar de acuerdo con la necesidad</v>
      </c>
      <c r="K69" s="176"/>
      <c r="L69" s="186" t="s">
        <v>842</v>
      </c>
      <c r="M69" s="186"/>
      <c r="N69" s="186"/>
      <c r="O69" s="187"/>
      <c r="P69" s="122"/>
      <c r="R69" s="29">
        <f t="shared" si="2"/>
        <v>5</v>
      </c>
      <c r="S69" s="29">
        <f t="shared" si="3"/>
        <v>3</v>
      </c>
      <c r="T69" s="29">
        <f t="shared" si="4"/>
        <v>8</v>
      </c>
      <c r="U69" s="29">
        <f>IF(COUNTIF(R69:T69,0)&lt;&gt;3,T69,".")</f>
        <v>8</v>
      </c>
      <c r="V69" s="29">
        <f t="shared" si="6"/>
        <v>8</v>
      </c>
    </row>
    <row r="70" spans="2:22" s="14" customFormat="1" ht="73.5" customHeight="1" x14ac:dyDescent="0.25">
      <c r="B70" s="121"/>
      <c r="C70" s="173" t="s">
        <v>29</v>
      </c>
      <c r="D70" s="174"/>
      <c r="E70" s="175" t="s">
        <v>49</v>
      </c>
      <c r="F70" s="175"/>
      <c r="G70" s="175"/>
      <c r="H70" s="175" t="s">
        <v>49</v>
      </c>
      <c r="I70" s="175"/>
      <c r="J70" s="176" t="str">
        <f t="shared" ref="J70:J72" si="8">IF(U70&lt;8,"Si","Actualizar de acuerdo con la necesidad")</f>
        <v>Actualizar de acuerdo con la necesidad</v>
      </c>
      <c r="K70" s="176"/>
      <c r="L70" s="178" t="s">
        <v>844</v>
      </c>
      <c r="M70" s="178"/>
      <c r="N70" s="178"/>
      <c r="O70" s="179"/>
      <c r="P70" s="122"/>
      <c r="R70" s="29">
        <f t="shared" si="2"/>
        <v>5</v>
      </c>
      <c r="S70" s="29">
        <f t="shared" si="3"/>
        <v>3</v>
      </c>
      <c r="T70" s="29">
        <f t="shared" si="4"/>
        <v>8</v>
      </c>
      <c r="U70" s="29">
        <f t="shared" si="5"/>
        <v>8</v>
      </c>
      <c r="V70" s="29">
        <f t="shared" si="6"/>
        <v>8</v>
      </c>
    </row>
    <row r="71" spans="2:22" s="14" customFormat="1" ht="73.5" customHeight="1" x14ac:dyDescent="0.25">
      <c r="B71" s="121"/>
      <c r="C71" s="173" t="s">
        <v>30</v>
      </c>
      <c r="D71" s="174"/>
      <c r="E71" s="175" t="s">
        <v>49</v>
      </c>
      <c r="F71" s="175"/>
      <c r="G71" s="175"/>
      <c r="H71" s="175" t="s">
        <v>49</v>
      </c>
      <c r="I71" s="175"/>
      <c r="J71" s="176" t="str">
        <f t="shared" si="8"/>
        <v>Actualizar de acuerdo con la necesidad</v>
      </c>
      <c r="K71" s="176"/>
      <c r="L71" s="178" t="s">
        <v>845</v>
      </c>
      <c r="M71" s="178"/>
      <c r="N71" s="178"/>
      <c r="O71" s="179"/>
      <c r="P71" s="122"/>
      <c r="R71" s="29">
        <f t="shared" si="2"/>
        <v>5</v>
      </c>
      <c r="S71" s="29">
        <f t="shared" si="3"/>
        <v>3</v>
      </c>
      <c r="T71" s="29">
        <f t="shared" si="4"/>
        <v>8</v>
      </c>
      <c r="U71" s="29">
        <f>IF(COUNTIF(R71:T71,0)&lt;&gt;3,T71,".")</f>
        <v>8</v>
      </c>
      <c r="V71" s="29">
        <f t="shared" si="6"/>
        <v>8</v>
      </c>
    </row>
    <row r="72" spans="2:22" s="14" customFormat="1" ht="73.5" customHeight="1" x14ac:dyDescent="0.25">
      <c r="B72" s="121"/>
      <c r="C72" s="173" t="s">
        <v>31</v>
      </c>
      <c r="D72" s="174"/>
      <c r="E72" s="175" t="s">
        <v>49</v>
      </c>
      <c r="F72" s="175"/>
      <c r="G72" s="175"/>
      <c r="H72" s="175" t="s">
        <v>49</v>
      </c>
      <c r="I72" s="175"/>
      <c r="J72" s="176" t="str">
        <f t="shared" si="8"/>
        <v>Actualizar de acuerdo con la necesidad</v>
      </c>
      <c r="K72" s="176"/>
      <c r="L72" s="178" t="s">
        <v>847</v>
      </c>
      <c r="M72" s="178"/>
      <c r="N72" s="178"/>
      <c r="O72" s="179"/>
      <c r="P72" s="122"/>
      <c r="R72" s="29">
        <f t="shared" si="2"/>
        <v>5</v>
      </c>
      <c r="S72" s="29">
        <f t="shared" si="3"/>
        <v>3</v>
      </c>
      <c r="T72" s="29">
        <f t="shared" si="4"/>
        <v>8</v>
      </c>
      <c r="U72" s="29">
        <f t="shared" si="5"/>
        <v>8</v>
      </c>
      <c r="V72" s="29">
        <f t="shared" si="6"/>
        <v>8</v>
      </c>
    </row>
    <row r="73" spans="2:22" ht="73.5" customHeight="1" x14ac:dyDescent="0.25">
      <c r="B73" s="101"/>
      <c r="C73" s="173" t="s">
        <v>32</v>
      </c>
      <c r="D73" s="174"/>
      <c r="E73" s="175" t="s">
        <v>49</v>
      </c>
      <c r="F73" s="175"/>
      <c r="G73" s="175"/>
      <c r="H73" s="175" t="s">
        <v>49</v>
      </c>
      <c r="I73" s="175"/>
      <c r="J73" s="176" t="str">
        <f t="shared" ref="J73:J76" si="9">IF(U73&lt;8,"Si","Actualizar de acuerdo con la necesidad")</f>
        <v>Actualizar de acuerdo con la necesidad</v>
      </c>
      <c r="K73" s="176"/>
      <c r="L73" s="178" t="s">
        <v>848</v>
      </c>
      <c r="M73" s="178"/>
      <c r="N73" s="178"/>
      <c r="O73" s="179"/>
      <c r="P73" s="100"/>
      <c r="R73" s="29">
        <f t="shared" si="2"/>
        <v>5</v>
      </c>
      <c r="S73" s="29">
        <f t="shared" si="3"/>
        <v>3</v>
      </c>
      <c r="T73" s="29">
        <f t="shared" si="4"/>
        <v>8</v>
      </c>
      <c r="U73" s="29">
        <f t="shared" si="5"/>
        <v>8</v>
      </c>
      <c r="V73" s="29">
        <f t="shared" si="6"/>
        <v>8</v>
      </c>
    </row>
    <row r="74" spans="2:22" ht="73.5" customHeight="1" x14ac:dyDescent="0.25">
      <c r="B74" s="101"/>
      <c r="C74" s="173" t="s">
        <v>33</v>
      </c>
      <c r="D74" s="174"/>
      <c r="E74" s="175" t="s">
        <v>49</v>
      </c>
      <c r="F74" s="175"/>
      <c r="G74" s="175"/>
      <c r="H74" s="175" t="s">
        <v>49</v>
      </c>
      <c r="I74" s="175"/>
      <c r="J74" s="176" t="str">
        <f t="shared" si="9"/>
        <v>Actualizar de acuerdo con la necesidad</v>
      </c>
      <c r="K74" s="176"/>
      <c r="L74" s="178" t="s">
        <v>849</v>
      </c>
      <c r="M74" s="178"/>
      <c r="N74" s="178"/>
      <c r="O74" s="179"/>
      <c r="P74" s="100"/>
      <c r="R74" s="29">
        <f t="shared" si="2"/>
        <v>5</v>
      </c>
      <c r="S74" s="29">
        <f t="shared" si="3"/>
        <v>3</v>
      </c>
      <c r="T74" s="29">
        <f t="shared" si="4"/>
        <v>8</v>
      </c>
      <c r="U74" s="29">
        <f t="shared" si="5"/>
        <v>8</v>
      </c>
      <c r="V74" s="29">
        <f t="shared" si="6"/>
        <v>8</v>
      </c>
    </row>
    <row r="75" spans="2:22" ht="73.5" customHeight="1" x14ac:dyDescent="0.25">
      <c r="B75" s="101"/>
      <c r="C75" s="173" t="s">
        <v>34</v>
      </c>
      <c r="D75" s="174"/>
      <c r="E75" s="175" t="s">
        <v>49</v>
      </c>
      <c r="F75" s="175"/>
      <c r="G75" s="175"/>
      <c r="H75" s="175" t="s">
        <v>49</v>
      </c>
      <c r="I75" s="175"/>
      <c r="J75" s="176" t="str">
        <f t="shared" si="9"/>
        <v>Actualizar de acuerdo con la necesidad</v>
      </c>
      <c r="K75" s="176"/>
      <c r="L75" s="178" t="s">
        <v>850</v>
      </c>
      <c r="M75" s="178"/>
      <c r="N75" s="178"/>
      <c r="O75" s="179"/>
      <c r="P75" s="100"/>
      <c r="R75" s="29">
        <f t="shared" si="2"/>
        <v>5</v>
      </c>
      <c r="S75" s="29">
        <f t="shared" si="3"/>
        <v>3</v>
      </c>
      <c r="T75" s="29">
        <f t="shared" si="4"/>
        <v>8</v>
      </c>
      <c r="U75" s="29">
        <f t="shared" si="5"/>
        <v>8</v>
      </c>
      <c r="V75" s="29">
        <f t="shared" si="6"/>
        <v>8</v>
      </c>
    </row>
    <row r="76" spans="2:22" ht="73.5" customHeight="1" x14ac:dyDescent="0.25">
      <c r="B76" s="101"/>
      <c r="C76" s="173" t="s">
        <v>35</v>
      </c>
      <c r="D76" s="174"/>
      <c r="E76" s="175" t="s">
        <v>49</v>
      </c>
      <c r="F76" s="175"/>
      <c r="G76" s="175"/>
      <c r="H76" s="175" t="s">
        <v>49</v>
      </c>
      <c r="I76" s="175"/>
      <c r="J76" s="176" t="str">
        <f t="shared" si="9"/>
        <v>Actualizar de acuerdo con la necesidad</v>
      </c>
      <c r="K76" s="176"/>
      <c r="L76" s="178" t="s">
        <v>851</v>
      </c>
      <c r="M76" s="178"/>
      <c r="N76" s="178"/>
      <c r="O76" s="179"/>
      <c r="P76" s="100"/>
      <c r="R76" s="29">
        <f>IF(E76="Si",5,IF(E76="Parcialmente",2,IF(E76="No",-1,0)))</f>
        <v>5</v>
      </c>
      <c r="S76" s="29">
        <f>IF(H76="Si",3,IF(H76="Parcialmente",1,IF(H76="No",-1,0)))</f>
        <v>3</v>
      </c>
      <c r="T76" s="29">
        <f t="shared" si="4"/>
        <v>8</v>
      </c>
      <c r="U76" s="29">
        <f t="shared" si="5"/>
        <v>8</v>
      </c>
      <c r="V76" s="29">
        <f t="shared" si="6"/>
        <v>8</v>
      </c>
    </row>
    <row r="77" spans="2:22" ht="73.5" customHeight="1" thickBot="1" x14ac:dyDescent="0.3">
      <c r="B77" s="101"/>
      <c r="C77" s="180" t="s">
        <v>55</v>
      </c>
      <c r="D77" s="181"/>
      <c r="E77" s="154" t="s">
        <v>49</v>
      </c>
      <c r="F77" s="154"/>
      <c r="G77" s="154"/>
      <c r="H77" s="154" t="s">
        <v>49</v>
      </c>
      <c r="I77" s="154"/>
      <c r="J77" s="177" t="str">
        <f t="shared" ref="J77" si="10">IF(U77&lt;8,"Si","Actualizar de acuerdo con la necesidad")</f>
        <v>Actualizar de acuerdo con la necesidad</v>
      </c>
      <c r="K77" s="177"/>
      <c r="L77" s="182" t="s">
        <v>852</v>
      </c>
      <c r="M77" s="182"/>
      <c r="N77" s="182"/>
      <c r="O77" s="183"/>
      <c r="P77" s="100"/>
      <c r="R77" s="29">
        <f>IF(E77="Si",5,IF(E77="Parcialmente",2,IF(E77="No",-1,0)))</f>
        <v>5</v>
      </c>
      <c r="S77" s="29">
        <f>IF(H77="Si",3,IF(H77="Parcialmente",1,IF(H77="No",-1,0)))</f>
        <v>3</v>
      </c>
      <c r="T77" s="29">
        <f>R77+S77</f>
        <v>8</v>
      </c>
      <c r="U77" s="29">
        <f t="shared" si="5"/>
        <v>8</v>
      </c>
      <c r="V77" s="29">
        <f t="shared" si="6"/>
        <v>8</v>
      </c>
    </row>
    <row r="78" spans="2:22" ht="9" customHeight="1" thickBot="1" x14ac:dyDescent="0.3">
      <c r="B78" s="116"/>
      <c r="C78" s="123"/>
      <c r="D78" s="123"/>
      <c r="E78" s="123"/>
      <c r="F78" s="123"/>
      <c r="G78" s="123"/>
      <c r="H78" s="123"/>
      <c r="I78" s="123"/>
      <c r="J78" s="123"/>
      <c r="K78" s="123"/>
      <c r="L78" s="123"/>
      <c r="M78" s="123"/>
      <c r="N78" s="123"/>
      <c r="O78" s="123"/>
      <c r="P78" s="109"/>
    </row>
    <row r="79" spans="2:22" ht="9" customHeight="1" thickTop="1" thickBot="1" x14ac:dyDescent="0.3">
      <c r="B79" s="99"/>
      <c r="C79" s="99"/>
      <c r="D79" s="99"/>
      <c r="E79" s="99"/>
      <c r="F79" s="99"/>
      <c r="G79" s="99"/>
      <c r="H79" s="172"/>
      <c r="I79" s="172"/>
      <c r="J79" s="172"/>
      <c r="K79" s="172"/>
      <c r="L79" s="172"/>
      <c r="M79" s="99"/>
      <c r="N79" s="99"/>
      <c r="O79" s="99"/>
      <c r="P79" s="99"/>
    </row>
    <row r="80" spans="2:22" ht="17.25" thickTop="1" thickBot="1" x14ac:dyDescent="0.3">
      <c r="B80" s="168" t="s">
        <v>56</v>
      </c>
      <c r="C80" s="169"/>
      <c r="D80" s="169"/>
      <c r="E80" s="169"/>
      <c r="F80" s="169"/>
      <c r="G80" s="169"/>
      <c r="H80" s="169"/>
      <c r="I80" s="169"/>
      <c r="J80" s="169"/>
      <c r="K80" s="169"/>
      <c r="L80" s="169"/>
      <c r="M80" s="169"/>
      <c r="N80" s="169"/>
      <c r="O80" s="169"/>
      <c r="P80" s="170"/>
    </row>
    <row r="81" spans="2:18" ht="9" customHeight="1" thickTop="1" x14ac:dyDescent="0.25">
      <c r="B81" s="112"/>
      <c r="C81" s="113"/>
      <c r="D81" s="113"/>
      <c r="E81" s="113"/>
      <c r="F81" s="113"/>
      <c r="G81" s="113"/>
      <c r="H81" s="171"/>
      <c r="I81" s="171"/>
      <c r="J81" s="171"/>
      <c r="K81" s="171"/>
      <c r="L81" s="171"/>
      <c r="M81" s="113"/>
      <c r="N81" s="113"/>
      <c r="O81" s="113"/>
      <c r="P81" s="114"/>
    </row>
    <row r="82" spans="2:18" ht="36" customHeight="1" x14ac:dyDescent="0.35">
      <c r="B82" s="101"/>
      <c r="C82" s="163" t="s">
        <v>57</v>
      </c>
      <c r="D82" s="164"/>
      <c r="E82" s="164"/>
      <c r="F82" s="164"/>
      <c r="G82" s="164"/>
      <c r="H82" s="164"/>
      <c r="I82" s="164"/>
      <c r="J82" s="164"/>
      <c r="K82" s="164"/>
      <c r="L82" s="164"/>
      <c r="M82" s="164"/>
      <c r="N82" s="164"/>
      <c r="O82" s="164"/>
      <c r="P82" s="100"/>
      <c r="R82" s="30"/>
    </row>
    <row r="83" spans="2:18" ht="9" customHeight="1" x14ac:dyDescent="0.35">
      <c r="B83" s="101"/>
      <c r="C83" s="59"/>
      <c r="D83" s="60"/>
      <c r="E83" s="60"/>
      <c r="F83" s="60"/>
      <c r="G83" s="60"/>
      <c r="H83" s="60"/>
      <c r="I83" s="60"/>
      <c r="J83" s="60"/>
      <c r="K83" s="60"/>
      <c r="L83" s="60"/>
      <c r="M83" s="60"/>
      <c r="N83" s="60"/>
      <c r="O83" s="60"/>
      <c r="P83" s="100"/>
      <c r="R83" s="30"/>
    </row>
    <row r="84" spans="2:18" ht="32.25" customHeight="1" x14ac:dyDescent="0.35">
      <c r="B84" s="101"/>
      <c r="C84" s="258" t="s">
        <v>58</v>
      </c>
      <c r="D84" s="258"/>
      <c r="E84" s="258"/>
      <c r="F84" s="258"/>
      <c r="G84" s="258"/>
      <c r="H84" s="258"/>
      <c r="I84" s="258"/>
      <c r="J84" s="258"/>
      <c r="K84" s="258"/>
      <c r="L84" s="258"/>
      <c r="M84" s="258"/>
      <c r="N84" s="258"/>
      <c r="O84" s="258"/>
      <c r="P84" s="100"/>
      <c r="R84" s="30"/>
    </row>
    <row r="85" spans="2:18" ht="9" customHeight="1" x14ac:dyDescent="0.35">
      <c r="B85" s="101"/>
      <c r="C85" s="74"/>
      <c r="D85" s="74"/>
      <c r="E85" s="74"/>
      <c r="F85" s="74"/>
      <c r="G85" s="74"/>
      <c r="H85" s="74"/>
      <c r="I85" s="74"/>
      <c r="J85" s="74"/>
      <c r="K85" s="74"/>
      <c r="L85" s="74"/>
      <c r="M85" s="74"/>
      <c r="N85" s="74"/>
      <c r="O85" s="74"/>
      <c r="P85" s="100"/>
      <c r="R85" s="30"/>
    </row>
    <row r="86" spans="2:18" ht="44.25" customHeight="1" x14ac:dyDescent="0.35">
      <c r="B86" s="101"/>
      <c r="C86" s="161" t="s">
        <v>59</v>
      </c>
      <c r="D86" s="162"/>
      <c r="E86" s="162"/>
      <c r="F86" s="162"/>
      <c r="G86" s="162"/>
      <c r="H86" s="162"/>
      <c r="I86" s="162"/>
      <c r="J86" s="162"/>
      <c r="K86" s="162"/>
      <c r="L86" s="162"/>
      <c r="M86" s="162"/>
      <c r="N86" s="162"/>
      <c r="O86" s="162"/>
      <c r="P86" s="100"/>
      <c r="R86" s="30"/>
    </row>
    <row r="87" spans="2:18" ht="9" customHeight="1" thickBot="1" x14ac:dyDescent="0.3">
      <c r="B87" s="101"/>
      <c r="C87" s="159" t="s">
        <v>60</v>
      </c>
      <c r="D87" s="160"/>
      <c r="E87" s="160"/>
      <c r="F87" s="160"/>
      <c r="G87" s="160"/>
      <c r="H87" s="160"/>
      <c r="I87" s="160"/>
      <c r="J87" s="160"/>
      <c r="K87" s="160"/>
      <c r="L87" s="160"/>
      <c r="M87" s="160"/>
      <c r="N87" s="160"/>
      <c r="O87" s="160"/>
      <c r="P87" s="48"/>
    </row>
    <row r="88" spans="2:18" ht="31.5" customHeight="1" x14ac:dyDescent="0.25">
      <c r="B88" s="101"/>
      <c r="C88" s="157" t="s">
        <v>22</v>
      </c>
      <c r="D88" s="158"/>
      <c r="E88" s="158" t="s">
        <v>61</v>
      </c>
      <c r="F88" s="158"/>
      <c r="G88" s="158"/>
      <c r="H88" s="158"/>
      <c r="I88" s="158" t="s">
        <v>48</v>
      </c>
      <c r="J88" s="158"/>
      <c r="K88" s="158"/>
      <c r="L88" s="158"/>
      <c r="M88" s="158"/>
      <c r="N88" s="75" t="s">
        <v>62</v>
      </c>
      <c r="O88" s="47" t="s">
        <v>63</v>
      </c>
      <c r="P88" s="48"/>
      <c r="Q88" s="62"/>
    </row>
    <row r="89" spans="2:18" ht="75" customHeight="1" x14ac:dyDescent="0.25">
      <c r="B89" s="101">
        <f>O89</f>
        <v>2</v>
      </c>
      <c r="C89" s="152" t="str">
        <f t="shared" ref="C89:C99" si="11">C67</f>
        <v>1. Los criterios de evaluación y promoción.</v>
      </c>
      <c r="D89" s="153"/>
      <c r="E89" s="144" t="str">
        <f>IFERROR(VLOOKUP(R89,Estados!$A$2:$F$11,6,0),0)</f>
        <v>Los procesos, acciones o criterios del elemento constitutivo se encuentran descritos en el documento del SIEE e implementados según lo establecido. Ajustar de acuerdo con las necesidades identificadas durante la práctica.</v>
      </c>
      <c r="F89" s="145"/>
      <c r="G89" s="145"/>
      <c r="H89" s="146"/>
      <c r="I89" s="165" t="str">
        <f>L67</f>
        <v>Dado que esta en el documento del SIEE, aprobado mediante acta numero ------del ---de ---------- del ----------, por el consejo directivo. Se revisó el documento  de acuerdo a las necesidades y al contexto de la Institución , además se realizarón ajustes en: Criterios generales de evaluación, criterios de promoción y Criterios para la promoción desde el enfoque de Inclusión y Equidad y de las ESTRATEGIAS DE APOYO NECESARIAS PARA RESOLVER SITUACIONES PEDAGÓGICAS PENDIENTES DE LOS ESTUDIANTES”.  Se modifico lo referente a semiescolarizacion por Apoyo Pedagógico Personal APP.</v>
      </c>
      <c r="J89" s="166"/>
      <c r="K89" s="166"/>
      <c r="L89" s="166"/>
      <c r="M89" s="167"/>
      <c r="N89" s="78" t="s">
        <v>634</v>
      </c>
      <c r="O89" s="79">
        <v>2</v>
      </c>
      <c r="P89" s="48"/>
      <c r="R89" s="36">
        <f t="shared" ref="R89:R99" si="12">V67</f>
        <v>8</v>
      </c>
    </row>
    <row r="90" spans="2:18" ht="75" customHeight="1" x14ac:dyDescent="0.25">
      <c r="B90" s="101">
        <f t="shared" ref="B90:B99" si="13">O90</f>
        <v>11</v>
      </c>
      <c r="C90" s="152" t="str">
        <f t="shared" si="11"/>
        <v>2. La escala de valoración institucional y su respectiva equivalencia con la escala nacional.</v>
      </c>
      <c r="D90" s="153"/>
      <c r="E90" s="144" t="str">
        <f>IFERROR(VLOOKUP(R90,Estados!$A$2:$F$11,6,0),0)</f>
        <v>Los procesos, acciones o criterios del elemento constitutivo se encuentran descritos en el documento del SIEE e implementados según lo establecido. Ajustar de acuerdo con las necesidades identificadas durante la práctica.</v>
      </c>
      <c r="F90" s="145"/>
      <c r="G90" s="145"/>
      <c r="H90" s="146"/>
      <c r="I90" s="143" t="str">
        <f>L68</f>
        <v>Dado que esta en el documento del SIEE, aprobado mediante acta numero ---del ---- de -------------- del --------, por el consejo directivo. Se revisa el documento  de acuerdo a las necesidades y al contexto de la Institución y no fue necesario realizar ajustes ni actualización.</v>
      </c>
      <c r="J90" s="143"/>
      <c r="K90" s="143"/>
      <c r="L90" s="143"/>
      <c r="M90" s="143"/>
      <c r="N90" s="78" t="s">
        <v>643</v>
      </c>
      <c r="O90" s="79">
        <v>11</v>
      </c>
      <c r="P90" s="50"/>
      <c r="Q90" s="63"/>
      <c r="R90" s="36">
        <f t="shared" si="12"/>
        <v>8</v>
      </c>
    </row>
    <row r="91" spans="2:18" ht="75" customHeight="1" x14ac:dyDescent="0.25">
      <c r="B91" s="101">
        <f t="shared" si="13"/>
        <v>8</v>
      </c>
      <c r="C91" s="152" t="str">
        <f t="shared" si="11"/>
        <v>3. Las estrategias de valoración integral de los desempeños de los estudiantes.</v>
      </c>
      <c r="D91" s="153"/>
      <c r="E91" s="144" t="str">
        <f>IFERROR(VLOOKUP(R91,Estados!$A$2:$F$11,6,0),0)</f>
        <v>Los procesos, acciones o criterios del elemento constitutivo se encuentran descritos en el documento del SIEE e implementados según lo establecido. Ajustar de acuerdo con las necesidades identificadas durante la práctica.</v>
      </c>
      <c r="F91" s="145"/>
      <c r="G91" s="145"/>
      <c r="H91" s="146"/>
      <c r="I91" s="147" t="str">
        <f>L69</f>
        <v xml:space="preserve">Se revisa el elemento constitutivo  y se incluye estimulos  para los estudiantes que participen en pruebas externas de seguimiento académico, y cada área valolara saberes previos, esfuerzos ,logros individuales , apropiación y dominio de los estaandares de competencias </v>
      </c>
      <c r="J91" s="147"/>
      <c r="K91" s="147"/>
      <c r="L91" s="147"/>
      <c r="M91" s="147"/>
      <c r="N91" s="78" t="s">
        <v>643</v>
      </c>
      <c r="O91" s="79">
        <v>8</v>
      </c>
      <c r="P91" s="50"/>
      <c r="Q91" s="63"/>
      <c r="R91" s="36">
        <f t="shared" si="12"/>
        <v>8</v>
      </c>
    </row>
    <row r="92" spans="2:18" ht="75" customHeight="1" x14ac:dyDescent="0.25">
      <c r="B92" s="101">
        <f t="shared" si="13"/>
        <v>3</v>
      </c>
      <c r="C92" s="152" t="str">
        <f t="shared" si="11"/>
        <v>4. Las acciones de seguimiento para el mejoramiento de los desempeños de los estudiantes durante el año escolar.</v>
      </c>
      <c r="D92" s="153"/>
      <c r="E92" s="144" t="str">
        <f>IFERROR(VLOOKUP(R92,Estados!$A$2:$F$11,6,0),0)</f>
        <v>Los procesos, acciones o criterios del elemento constitutivo se encuentran descritos en el documento del SIEE e implementados según lo establecido. Ajustar de acuerdo con las necesidades identificadas durante la práctica.</v>
      </c>
      <c r="F92" s="145"/>
      <c r="G92" s="145"/>
      <c r="H92" s="146"/>
      <c r="I92" s="147" t="str">
        <f t="shared" ref="I92:I99" si="14">L70</f>
        <v>Si hay acompañamiento, seguimiento y apoyo a los estudiantes y a los grupos que  representan la institucion educativa</v>
      </c>
      <c r="J92" s="147"/>
      <c r="K92" s="147"/>
      <c r="L92" s="147"/>
      <c r="M92" s="147"/>
      <c r="N92" s="78" t="s">
        <v>634</v>
      </c>
      <c r="O92" s="79">
        <v>3</v>
      </c>
      <c r="P92" s="50"/>
      <c r="Q92" s="63"/>
      <c r="R92" s="36">
        <f t="shared" si="12"/>
        <v>8</v>
      </c>
    </row>
    <row r="93" spans="2:18" ht="75" customHeight="1" x14ac:dyDescent="0.25">
      <c r="B93" s="101">
        <f t="shared" si="13"/>
        <v>5</v>
      </c>
      <c r="C93" s="152" t="str">
        <f t="shared" si="11"/>
        <v>5. Los procesos de autoevaluación de los estudiantes.</v>
      </c>
      <c r="D93" s="153"/>
      <c r="E93" s="144" t="str">
        <f>IFERROR(VLOOKUP(R93,Estados!$A$2:$F$11,6,0),0)</f>
        <v>Los procesos, acciones o criterios del elemento constitutivo se encuentran descritos en el documento del SIEE e implementados según lo establecido. Ajustar de acuerdo con las necesidades identificadas durante la práctica.</v>
      </c>
      <c r="F93" s="145"/>
      <c r="G93" s="145"/>
      <c r="H93" s="146"/>
      <c r="I93" s="147" t="str">
        <f t="shared" si="14"/>
        <v xml:space="preserve">Se presenta de manera continúa en la cotidianidad de las actividades durante las 40 semanas. Se tiene en cuenta en la valoración de las dimensiones del desarrollo humano, cada area establece criterios de autoevaluacion, basadas en el desarrollo de competencias especificas, laborales, ciudaddanas y proyectos pedagogicos trasversales, y deben ser socializados al iniciar cada período académico segun rubrica, la autoevaluacion la desarrolla el estudiante con la orientacion de los docentes y debe ser permanate continua  y progresiva </v>
      </c>
      <c r="J93" s="147"/>
      <c r="K93" s="147"/>
      <c r="L93" s="147"/>
      <c r="M93" s="147"/>
      <c r="N93" s="78" t="s">
        <v>639</v>
      </c>
      <c r="O93" s="79">
        <v>5</v>
      </c>
      <c r="P93" s="50"/>
      <c r="Q93" s="63"/>
      <c r="R93" s="36">
        <f t="shared" si="12"/>
        <v>8</v>
      </c>
    </row>
    <row r="94" spans="2:18" ht="75" customHeight="1" x14ac:dyDescent="0.25">
      <c r="B94" s="101">
        <f t="shared" si="13"/>
        <v>6</v>
      </c>
      <c r="C94" s="152" t="str">
        <f t="shared" si="11"/>
        <v>6. Las estrategias de apoyo necesarias para resolver situaciones pedagógicas pendientes de los estudiantes.</v>
      </c>
      <c r="D94" s="153"/>
      <c r="E94" s="144" t="str">
        <f>IFERROR(VLOOKUP(R94,Estados!$A$2:$F$11,6,0),0)</f>
        <v>Los procesos, acciones o criterios del elemento constitutivo se encuentran descritos en el documento del SIEE e implementados según lo establecido. Ajustar de acuerdo con las necesidades identificadas durante la práctica.</v>
      </c>
      <c r="F94" s="145"/>
      <c r="G94" s="145"/>
      <c r="H94" s="146"/>
      <c r="I94" s="147" t="str">
        <f t="shared" si="14"/>
        <v>Las actividades de apoyo o mejoramiento, se realizan con acompañamiento, de manera permanente  e inmediata, al observar las dificultades de cada estudiante,  y se implementan estrategias didacticas que le hagan  posible a los estudiantes los aprendizajes, se   Implementa estrategias pedagógicas flexibles que respondan a las particulares formas de aprender de los estudiantes, enfatizando en el tercer principio del Diseño Universal para el Aprendizaje DUA: proporcionar múltiples formas para la acción y la expresión y se suprime la estrategia de semiescolarizacion por APP (Apoyo Pedagógico Personal)</v>
      </c>
      <c r="J94" s="147"/>
      <c r="K94" s="147"/>
      <c r="L94" s="147"/>
      <c r="M94" s="147"/>
      <c r="N94" s="78" t="s">
        <v>639</v>
      </c>
      <c r="O94" s="79">
        <v>6</v>
      </c>
      <c r="P94" s="50"/>
      <c r="Q94" s="63"/>
      <c r="R94" s="36">
        <f t="shared" si="12"/>
        <v>8</v>
      </c>
    </row>
    <row r="95" spans="2:18" ht="75" customHeight="1" x14ac:dyDescent="0.25">
      <c r="B95" s="101">
        <f t="shared" si="13"/>
        <v>7</v>
      </c>
      <c r="C95" s="152" t="str">
        <f t="shared" si="11"/>
        <v>7. Las acciones para garantizar que los directivos docentes y docentes del establecimiento educativo cumplan con los procesos evaluativos estipulados en el sistema institucional de evaluación.</v>
      </c>
      <c r="D95" s="153"/>
      <c r="E95" s="144" t="str">
        <f>IFERROR(VLOOKUP(R95,Estados!$A$2:$F$11,6,0),0)</f>
        <v>Los procesos, acciones o criterios del elemento constitutivo se encuentran descritos en el documento del SIEE e implementados según lo establecido. Ajustar de acuerdo con las necesidades identificadas durante la práctica.</v>
      </c>
      <c r="F95" s="145"/>
      <c r="G95" s="145"/>
      <c r="H95" s="146"/>
      <c r="I95" s="147" t="str">
        <f t="shared" si="14"/>
        <v>Se agrega: al inicio del año escolar el docente debe acordar con sus estudiantes los estándares y competencias a alcanzar y los criterios de evaluación de su área para el año. Tarea que retomará bimensualmente.</v>
      </c>
      <c r="J95" s="147"/>
      <c r="K95" s="147"/>
      <c r="L95" s="147"/>
      <c r="M95" s="147"/>
      <c r="N95" s="78" t="s">
        <v>643</v>
      </c>
      <c r="O95" s="79">
        <v>7</v>
      </c>
      <c r="P95" s="50"/>
      <c r="Q95" s="63"/>
      <c r="R95" s="36">
        <f t="shared" si="12"/>
        <v>8</v>
      </c>
    </row>
    <row r="96" spans="2:18" ht="75" customHeight="1" x14ac:dyDescent="0.25">
      <c r="B96" s="101">
        <f t="shared" si="13"/>
        <v>10</v>
      </c>
      <c r="C96" s="152" t="str">
        <f t="shared" si="11"/>
        <v>8. La periodicidad de entrega de informes a los padres de familia.</v>
      </c>
      <c r="D96" s="153"/>
      <c r="E96" s="144" t="str">
        <f>IFERROR(VLOOKUP(R96,Estados!$A$2:$F$11,6,0),0)</f>
        <v>Los procesos, acciones o criterios del elemento constitutivo se encuentran descritos en el documento del SIEE e implementados según lo establecido. Ajustar de acuerdo con las necesidades identificadas durante la práctica.</v>
      </c>
      <c r="F96" s="145"/>
      <c r="G96" s="145"/>
      <c r="H96" s="146"/>
      <c r="I96" s="147" t="str">
        <f>L74</f>
        <v xml:space="preserve">Se ajusta  el articulo 32 : En referencia a la “quinta planilla” se hace necesario reconocer su carácter de estrategia de flexibilización, que garantiza la pertinencia de la evaluación, a la diversidad característica de la población estudiantil. Así, como comprender su esencia, la que trasciende los criterios cuantitativos, en una sumatoria de calificaciones, hacia la valoración de las posibilidades de desarrollo humano de cada estudiante en su proyecto de vida. </v>
      </c>
      <c r="J96" s="147"/>
      <c r="K96" s="147"/>
      <c r="L96" s="147"/>
      <c r="M96" s="147"/>
      <c r="N96" s="78" t="s">
        <v>643</v>
      </c>
      <c r="O96" s="79">
        <v>10</v>
      </c>
      <c r="P96" s="50"/>
      <c r="Q96" s="63"/>
      <c r="R96" s="36">
        <f t="shared" si="12"/>
        <v>8</v>
      </c>
    </row>
    <row r="97" spans="2:18" ht="75" customHeight="1" x14ac:dyDescent="0.25">
      <c r="B97" s="101">
        <f t="shared" si="13"/>
        <v>9</v>
      </c>
      <c r="C97" s="152" t="str">
        <f t="shared" si="11"/>
        <v>9. La estructura de los informes de los estudiantes, para que sean claros, comprensibles y den información integral del avance en la formación.</v>
      </c>
      <c r="D97" s="153"/>
      <c r="E97" s="144" t="str">
        <f>IFERROR(VLOOKUP(R97,Estados!$A$2:$F$11,6,0),0)</f>
        <v>Los procesos, acciones o criterios del elemento constitutivo se encuentran descritos en el documento del SIEE e implementados según lo establecido. Ajustar de acuerdo con las necesidades identificadas durante la práctica.</v>
      </c>
      <c r="F97" s="145"/>
      <c r="G97" s="145"/>
      <c r="H97" s="146"/>
      <c r="I97" s="147" t="str">
        <f t="shared" si="14"/>
        <v>Se revisa el elemento constitutivo de acuerdo a las necesidades y al contexto de la Institución y no fue necesario realizar ajustes ni actualización.</v>
      </c>
      <c r="J97" s="147"/>
      <c r="K97" s="147"/>
      <c r="L97" s="147"/>
      <c r="M97" s="147"/>
      <c r="N97" s="78" t="s">
        <v>643</v>
      </c>
      <c r="O97" s="79">
        <v>9</v>
      </c>
      <c r="P97" s="50"/>
      <c r="Q97" s="63"/>
      <c r="R97" s="36">
        <f t="shared" si="12"/>
        <v>8</v>
      </c>
    </row>
    <row r="98" spans="2:18" ht="75" customHeight="1" x14ac:dyDescent="0.25">
      <c r="B98" s="101">
        <f t="shared" si="13"/>
        <v>4</v>
      </c>
      <c r="C98" s="152" t="str">
        <f t="shared" si="11"/>
        <v>10. Las instancias, procedimientos y mecanismos de atención y resolución de reclamaciones de padres de familia y estudiantes sobre la evaluación y promoción.</v>
      </c>
      <c r="D98" s="153"/>
      <c r="E98" s="144" t="str">
        <f>IFERROR(VLOOKUP(R98,Estados!$A$2:$F$11,6,0),0)</f>
        <v>Los procesos, acciones o criterios del elemento constitutivo se encuentran descritos en el documento del SIEE e implementados según lo establecido. Ajustar de acuerdo con las necesidades identificadas durante la práctica.</v>
      </c>
      <c r="F98" s="145"/>
      <c r="G98" s="145"/>
      <c r="H98" s="146"/>
      <c r="I98" s="147" t="str">
        <f>L76</f>
        <v xml:space="preserve">En este elemento  modifica el numeral 36.2: Agotado el dialogo con el estudiante, y docente, sin que se haya resuelto la situación, el acudiente podrá solicitar a través del formato (Reclamación de evaluación) dirigido a coordinación, aclaración de los criterios y evidencias de evaluación empleadas por el docente. El docente deberá responder la petición por escrito en un término máximo de 3 días hábiles. Se anexo formato que facilite el proceso de  reclamación de los padres de familia. Como mecanismos de reclamación tambien se tendrá en cuenta: primero recurso de reposicion y segundo recurso de apelación si es necesario. </v>
      </c>
      <c r="J98" s="147"/>
      <c r="K98" s="147"/>
      <c r="L98" s="147"/>
      <c r="M98" s="147"/>
      <c r="N98" s="78" t="s">
        <v>639</v>
      </c>
      <c r="O98" s="79">
        <v>4</v>
      </c>
      <c r="P98" s="50"/>
      <c r="Q98" s="63"/>
      <c r="R98" s="36">
        <f t="shared" si="12"/>
        <v>8</v>
      </c>
    </row>
    <row r="99" spans="2:18" ht="75" customHeight="1" thickBot="1" x14ac:dyDescent="0.3">
      <c r="B99" s="101">
        <f t="shared" si="13"/>
        <v>1</v>
      </c>
      <c r="C99" s="155" t="str">
        <f t="shared" si="11"/>
        <v>11.	Los mecanismos de participación de la comunidad educativa en la construcción del sistema 	institucional de evaluación de los estudiantes.</v>
      </c>
      <c r="D99" s="156"/>
      <c r="E99" s="148" t="str">
        <f>IFERROR(VLOOKUP(R99,Estados!$A$2:$F$11,6,0),0)</f>
        <v>Los procesos, acciones o criterios del elemento constitutivo se encuentran descritos en el documento del SIEE e implementados según lo establecido. Ajustar de acuerdo con las necesidades identificadas durante la práctica.</v>
      </c>
      <c r="F99" s="149"/>
      <c r="G99" s="149"/>
      <c r="H99" s="150"/>
      <c r="I99" s="151" t="str">
        <f t="shared" si="14"/>
        <v>Se mantiene y se incluye la divulgacion y publicacion en la pagina web Institucional del SIEE</v>
      </c>
      <c r="J99" s="151"/>
      <c r="K99" s="151"/>
      <c r="L99" s="151"/>
      <c r="M99" s="151"/>
      <c r="N99" s="80" t="s">
        <v>634</v>
      </c>
      <c r="O99" s="81">
        <v>1</v>
      </c>
      <c r="P99" s="50"/>
      <c r="Q99" s="63"/>
      <c r="R99" s="36">
        <f t="shared" si="12"/>
        <v>8</v>
      </c>
    </row>
    <row r="100" spans="2:18" ht="9" customHeight="1" thickBot="1" x14ac:dyDescent="0.3">
      <c r="B100" s="116"/>
      <c r="C100" s="123"/>
      <c r="D100" s="123"/>
      <c r="E100" s="124"/>
      <c r="F100" s="124"/>
      <c r="G100" s="76"/>
      <c r="H100" s="76"/>
      <c r="I100" s="76"/>
      <c r="J100" s="52"/>
      <c r="K100" s="52"/>
      <c r="L100" s="52"/>
      <c r="M100" s="52"/>
      <c r="N100" s="52"/>
      <c r="O100" s="52"/>
      <c r="P100" s="109"/>
    </row>
    <row r="101" spans="2:18" ht="9" customHeight="1" thickTop="1" thickBot="1" x14ac:dyDescent="0.3">
      <c r="B101" s="99"/>
      <c r="C101" s="99"/>
      <c r="D101" s="99"/>
      <c r="E101" s="99"/>
      <c r="F101" s="99"/>
      <c r="G101" s="45"/>
      <c r="H101" s="45"/>
      <c r="I101" s="45"/>
      <c r="J101" s="45"/>
      <c r="K101" s="45"/>
      <c r="L101" s="45"/>
      <c r="M101" s="45"/>
      <c r="N101" s="45"/>
      <c r="O101" s="45"/>
      <c r="P101" s="99"/>
    </row>
    <row r="102" spans="2:18" ht="42.75" customHeight="1" thickTop="1" thickBot="1" x14ac:dyDescent="0.3">
      <c r="B102" s="138" t="s">
        <v>64</v>
      </c>
      <c r="C102" s="139"/>
      <c r="D102" s="139"/>
      <c r="E102" s="139"/>
      <c r="F102" s="139"/>
      <c r="G102" s="139"/>
      <c r="H102" s="139"/>
      <c r="I102" s="139"/>
      <c r="J102" s="139"/>
      <c r="K102" s="139"/>
      <c r="L102" s="139"/>
      <c r="M102" s="139"/>
      <c r="N102" s="139"/>
      <c r="O102" s="139"/>
      <c r="P102" s="140"/>
    </row>
    <row r="103" spans="2:18" ht="9" customHeight="1" thickTop="1" x14ac:dyDescent="0.25"/>
    <row r="104" spans="2:18" ht="24" customHeight="1" x14ac:dyDescent="0.25">
      <c r="B104" s="245" t="s">
        <v>65</v>
      </c>
      <c r="C104" s="245"/>
      <c r="D104" s="245"/>
      <c r="E104" s="245"/>
      <c r="F104" s="245"/>
      <c r="G104" s="245"/>
      <c r="H104" s="245"/>
      <c r="I104" s="245"/>
      <c r="J104" s="245"/>
      <c r="K104" s="245"/>
      <c r="L104" s="245"/>
      <c r="M104" s="245"/>
      <c r="N104" s="245"/>
      <c r="O104" s="245"/>
      <c r="P104" s="245"/>
    </row>
    <row r="105" spans="2:18" ht="9" customHeight="1" x14ac:dyDescent="0.25"/>
  </sheetData>
  <sheetProtection algorithmName="SHA-512" hashValue="YnOoC8xEAU2SWFp6OEAo3e9jtvHo3drvwYgcpQ9HSPvMWSsneAIARd229wQcVsE1FM5XdeAEvmWi34N6XAOUrA==" saltValue="IuwMqnMuhHWNlBWKiLjT/Q==" spinCount="100000" sheet="1" objects="1" scenarios="1"/>
  <mergeCells count="203">
    <mergeCell ref="B104:P104"/>
    <mergeCell ref="C30:O30"/>
    <mergeCell ref="C35:E35"/>
    <mergeCell ref="I38:L38"/>
    <mergeCell ref="J58:K58"/>
    <mergeCell ref="L58:O58"/>
    <mergeCell ref="E53:N53"/>
    <mergeCell ref="E54:N54"/>
    <mergeCell ref="D52:N52"/>
    <mergeCell ref="C59:D59"/>
    <mergeCell ref="E59:G59"/>
    <mergeCell ref="H59:I59"/>
    <mergeCell ref="J59:K59"/>
    <mergeCell ref="L59:O59"/>
    <mergeCell ref="F35:H35"/>
    <mergeCell ref="M39:O39"/>
    <mergeCell ref="M40:O40"/>
    <mergeCell ref="I41:L41"/>
    <mergeCell ref="I42:L42"/>
    <mergeCell ref="I43:L43"/>
    <mergeCell ref="C84:O84"/>
    <mergeCell ref="C62:O62"/>
    <mergeCell ref="C64:O64"/>
    <mergeCell ref="M34:O34"/>
    <mergeCell ref="M36:O36"/>
    <mergeCell ref="M37:O37"/>
    <mergeCell ref="M38:O38"/>
    <mergeCell ref="M41:O41"/>
    <mergeCell ref="I37:L37"/>
    <mergeCell ref="I45:L45"/>
    <mergeCell ref="M45:O45"/>
    <mergeCell ref="I39:L39"/>
    <mergeCell ref="I40:L40"/>
    <mergeCell ref="I36:L36"/>
    <mergeCell ref="I44:L44"/>
    <mergeCell ref="C36:E36"/>
    <mergeCell ref="C37:E37"/>
    <mergeCell ref="C38:E38"/>
    <mergeCell ref="F36:H36"/>
    <mergeCell ref="F37:H37"/>
    <mergeCell ref="F38:H38"/>
    <mergeCell ref="F39:H39"/>
    <mergeCell ref="F40:H40"/>
    <mergeCell ref="F41:H41"/>
    <mergeCell ref="C39:E39"/>
    <mergeCell ref="C40:E40"/>
    <mergeCell ref="C41:E41"/>
    <mergeCell ref="J5:K5"/>
    <mergeCell ref="J7:K7"/>
    <mergeCell ref="J11:K11"/>
    <mergeCell ref="J13:K13"/>
    <mergeCell ref="H15:K15"/>
    <mergeCell ref="C9:O9"/>
    <mergeCell ref="C17:O17"/>
    <mergeCell ref="B28:P28"/>
    <mergeCell ref="E5:I5"/>
    <mergeCell ref="E7:I7"/>
    <mergeCell ref="D11:E11"/>
    <mergeCell ref="D13:E13"/>
    <mergeCell ref="D15:E15"/>
    <mergeCell ref="I21:O23"/>
    <mergeCell ref="C25:O25"/>
    <mergeCell ref="C21:E21"/>
    <mergeCell ref="I34:L34"/>
    <mergeCell ref="F34:H34"/>
    <mergeCell ref="C34:E34"/>
    <mergeCell ref="H75:I75"/>
    <mergeCell ref="J73:K73"/>
    <mergeCell ref="J74:K74"/>
    <mergeCell ref="B1:P1"/>
    <mergeCell ref="B48:P48"/>
    <mergeCell ref="C5:D5"/>
    <mergeCell ref="C7:D7"/>
    <mergeCell ref="B3:P3"/>
    <mergeCell ref="M5:O5"/>
    <mergeCell ref="M7:O7"/>
    <mergeCell ref="C19:E19"/>
    <mergeCell ref="C20:E20"/>
    <mergeCell ref="C23:E23"/>
    <mergeCell ref="C42:E42"/>
    <mergeCell ref="C43:E43"/>
    <mergeCell ref="C44:E44"/>
    <mergeCell ref="M35:O35"/>
    <mergeCell ref="M42:O42"/>
    <mergeCell ref="M43:O43"/>
    <mergeCell ref="M44:O44"/>
    <mergeCell ref="I35:L35"/>
    <mergeCell ref="C71:D71"/>
    <mergeCell ref="C72:D72"/>
    <mergeCell ref="L71:O71"/>
    <mergeCell ref="E71:G71"/>
    <mergeCell ref="E72:G72"/>
    <mergeCell ref="L72:O72"/>
    <mergeCell ref="E67:G67"/>
    <mergeCell ref="E68:G68"/>
    <mergeCell ref="E69:G69"/>
    <mergeCell ref="E70:G70"/>
    <mergeCell ref="L67:O67"/>
    <mergeCell ref="H72:I72"/>
    <mergeCell ref="H67:I67"/>
    <mergeCell ref="H68:I68"/>
    <mergeCell ref="J67:K67"/>
    <mergeCell ref="J68:K68"/>
    <mergeCell ref="J69:K69"/>
    <mergeCell ref="J70:K70"/>
    <mergeCell ref="J71:K71"/>
    <mergeCell ref="J72:K72"/>
    <mergeCell ref="H70:I70"/>
    <mergeCell ref="H71:I71"/>
    <mergeCell ref="C66:D66"/>
    <mergeCell ref="C67:D67"/>
    <mergeCell ref="C68:D68"/>
    <mergeCell ref="C69:D69"/>
    <mergeCell ref="H66:I66"/>
    <mergeCell ref="C60:D60"/>
    <mergeCell ref="E60:G60"/>
    <mergeCell ref="H60:I60"/>
    <mergeCell ref="J60:K60"/>
    <mergeCell ref="F42:H42"/>
    <mergeCell ref="F43:H43"/>
    <mergeCell ref="H73:I73"/>
    <mergeCell ref="L76:O76"/>
    <mergeCell ref="L77:O77"/>
    <mergeCell ref="H76:I76"/>
    <mergeCell ref="H77:I77"/>
    <mergeCell ref="L66:O66"/>
    <mergeCell ref="L68:O68"/>
    <mergeCell ref="L69:O69"/>
    <mergeCell ref="L70:O70"/>
    <mergeCell ref="F44:H44"/>
    <mergeCell ref="F45:H45"/>
    <mergeCell ref="C56:O56"/>
    <mergeCell ref="C70:D70"/>
    <mergeCell ref="L60:O60"/>
    <mergeCell ref="E58:G58"/>
    <mergeCell ref="H58:I58"/>
    <mergeCell ref="C58:D58"/>
    <mergeCell ref="C50:O50"/>
    <mergeCell ref="C45:E45"/>
    <mergeCell ref="H69:I69"/>
    <mergeCell ref="E66:G66"/>
    <mergeCell ref="J66:K66"/>
    <mergeCell ref="B80:P80"/>
    <mergeCell ref="H81:L81"/>
    <mergeCell ref="H79:L79"/>
    <mergeCell ref="C73:D73"/>
    <mergeCell ref="E74:G74"/>
    <mergeCell ref="E75:G75"/>
    <mergeCell ref="J75:K75"/>
    <mergeCell ref="J76:K76"/>
    <mergeCell ref="J77:K77"/>
    <mergeCell ref="E76:G76"/>
    <mergeCell ref="C74:D74"/>
    <mergeCell ref="L75:O75"/>
    <mergeCell ref="C75:D75"/>
    <mergeCell ref="C76:D76"/>
    <mergeCell ref="C77:D77"/>
    <mergeCell ref="E73:G73"/>
    <mergeCell ref="L73:O73"/>
    <mergeCell ref="L74:O74"/>
    <mergeCell ref="H74:I74"/>
    <mergeCell ref="I98:M98"/>
    <mergeCell ref="E93:H93"/>
    <mergeCell ref="I93:M93"/>
    <mergeCell ref="E94:H94"/>
    <mergeCell ref="I94:M94"/>
    <mergeCell ref="E95:H95"/>
    <mergeCell ref="I95:M95"/>
    <mergeCell ref="E96:H96"/>
    <mergeCell ref="I96:M96"/>
    <mergeCell ref="C86:O86"/>
    <mergeCell ref="C82:O82"/>
    <mergeCell ref="E97:H97"/>
    <mergeCell ref="I97:M97"/>
    <mergeCell ref="E88:H88"/>
    <mergeCell ref="E89:H89"/>
    <mergeCell ref="I88:M88"/>
    <mergeCell ref="I89:M89"/>
    <mergeCell ref="E90:H90"/>
    <mergeCell ref="B102:P102"/>
    <mergeCell ref="C32:O32"/>
    <mergeCell ref="I90:M90"/>
    <mergeCell ref="E91:H91"/>
    <mergeCell ref="I91:M91"/>
    <mergeCell ref="E92:H92"/>
    <mergeCell ref="I92:M92"/>
    <mergeCell ref="E99:H99"/>
    <mergeCell ref="I99:M99"/>
    <mergeCell ref="C89:D89"/>
    <mergeCell ref="C90:D90"/>
    <mergeCell ref="E77:G77"/>
    <mergeCell ref="C99:D99"/>
    <mergeCell ref="C91:D91"/>
    <mergeCell ref="C92:D92"/>
    <mergeCell ref="C93:D93"/>
    <mergeCell ref="C94:D94"/>
    <mergeCell ref="C95:D95"/>
    <mergeCell ref="C96:D96"/>
    <mergeCell ref="C97:D97"/>
    <mergeCell ref="C98:D98"/>
    <mergeCell ref="E98:H98"/>
    <mergeCell ref="C88:D88"/>
    <mergeCell ref="C87:O87"/>
  </mergeCells>
  <conditionalFormatting sqref="O89:O99">
    <cfRule type="cellIs" dxfId="39" priority="133" operator="notBetween">
      <formula>1</formula>
      <formula>11</formula>
    </cfRule>
  </conditionalFormatting>
  <conditionalFormatting sqref="I89:I99">
    <cfRule type="expression" dxfId="38" priority="125">
      <formula>IF(I89=0,1,0)</formula>
    </cfRule>
  </conditionalFormatting>
  <conditionalFormatting sqref="J67:K77">
    <cfRule type="expression" dxfId="37" priority="123">
      <formula>IF(U67=".",1,0)</formula>
    </cfRule>
  </conditionalFormatting>
  <conditionalFormatting sqref="C25:O25">
    <cfRule type="expression" dxfId="36" priority="93">
      <formula>IF(P24=0,1,0)</formula>
    </cfRule>
  </conditionalFormatting>
  <conditionalFormatting sqref="E89:E99">
    <cfRule type="expression" dxfId="35" priority="48">
      <formula>IF(V67=8,1,0)</formula>
    </cfRule>
    <cfRule type="expression" dxfId="34" priority="50">
      <formula>IF(V67=2,1,0)</formula>
    </cfRule>
    <cfRule type="expression" dxfId="33" priority="51">
      <formula>IF(V67=1,1,0)</formula>
    </cfRule>
    <cfRule type="expression" dxfId="32" priority="47">
      <formula>IF(V67=7,1,0)</formula>
    </cfRule>
    <cfRule type="expression" dxfId="31" priority="46">
      <formula>IF(V67=6,1,0)</formula>
    </cfRule>
    <cfRule type="expression" dxfId="30" priority="38">
      <formula>IF(V67=5,1,0)</formula>
    </cfRule>
    <cfRule type="expression" dxfId="29" priority="35">
      <formula>IF(V67=0,1,0)</formula>
    </cfRule>
    <cfRule type="expression" dxfId="28" priority="36">
      <formula>IF(V67=3,1,0)</formula>
    </cfRule>
    <cfRule type="expression" dxfId="27" priority="37">
      <formula>IF(V67=4,1,0)</formula>
    </cfRule>
    <cfRule type="expression" dxfId="26" priority="13">
      <formula>IF(V67=-2,1,0)</formula>
    </cfRule>
    <cfRule type="expression" dxfId="25" priority="1">
      <formula>IF(V67=18,1,0)</formula>
    </cfRule>
  </conditionalFormatting>
  <conditionalFormatting sqref="E89">
    <cfRule type="expression" dxfId="24" priority="52">
      <formula>OR(E67=" ",E68=" ")</formula>
    </cfRule>
    <cfRule type="expression" dxfId="23" priority="134">
      <formula>IF(V67=1,1,0)</formula>
    </cfRule>
    <cfRule type="expression" dxfId="22" priority="134">
      <formula>IF(V67=2,1,0)</formula>
    </cfRule>
    <cfRule type="expression" dxfId="21" priority="134">
      <formula>IF(V67=8,1,0)</formula>
    </cfRule>
  </conditionalFormatting>
  <dataValidations xWindow="1112" yWindow="248" count="7">
    <dataValidation type="list" allowBlank="1" showInputMessage="1" showErrorMessage="1" sqref="M35:O45 N27 M20 G19 G21:G23 G35:H45 M11 F11:G11 F13:G13 F15:G15 F35:F46 M13 M15" xr:uid="{00000000-0002-0000-0000-000000000000}">
      <formula1>SN</formula1>
    </dataValidation>
    <dataValidation allowBlank="1" promptTitle="Nivel de intervención" sqref="N88" xr:uid="{00000000-0002-0000-0000-000001000000}"/>
    <dataValidation allowBlank="1" showInputMessage="1" showErrorMessage="1" promptTitle="Observaciones" prompt="Describa los comentarios que considere se evidenciaron durante la revisión del elemento constitutivo, ya sea de actualización, inclusión o ajuste, entre otros." sqref="L66:O77" xr:uid="{00000000-0002-0000-0000-000002000000}"/>
    <dataValidation allowBlank="1" showInputMessage="1" showErrorMessage="1" promptTitle="Documentado" prompt="Se encuentran descritos los procesos, acciones o criterios asociados al elemento constitutivo en el documento del SIEE. " sqref="E66:G66" xr:uid="{00000000-0002-0000-0000-000003000000}"/>
    <dataValidation allowBlank="1" showInputMessage="1" showErrorMessage="1" promptTitle="Implementado" prompt="Los procesos, acciones o criterios establecidos para el elemento constitutivo, se están desarrollando según lo descrito en el documento del SIEE." sqref="H66" xr:uid="{00000000-0002-0000-0000-000004000000}"/>
    <dataValidation type="custom" allowBlank="1" showInputMessage="1" showErrorMessage="1" errorTitle="Orden ya seleccionado" error="No repita número de posición" promptTitle="Asigne el puesto de prioridad" prompt="Asigne el orden de prioridad de trabajo para intervenir los 11 elementos constitutivos." sqref="O89:O99" xr:uid="{00000000-0002-0000-0000-000005000000}">
      <formula1>COUNTIF($O$89:$O$99,O89)=1</formula1>
    </dataValidation>
    <dataValidation type="whole" allowBlank="1" showInputMessage="1" showErrorMessage="1" errorTitle="Error código" error="El código DANE consta de 12 dígitos nméricos." promptTitle="Código DANE" prompt="Registre el código DANE del establecimiento educativo con los 12 dígitos correspondientes." sqref="M5:O5" xr:uid="{00000000-0002-0000-0000-000006000000}">
      <formula1>100000000000</formula1>
      <formula2>999999999999</formula2>
    </dataValidation>
  </dataValidations>
  <hyperlinks>
    <hyperlink ref="B102:P102" location="Resultados!B10" display="Haga Clic aquí para ir a la hoja de Resultados" xr:uid="{00000000-0004-0000-0000-000000000000}"/>
    <hyperlink ref="C32:O32" location="Descripciones!A1" display="Haga clic aquí para ver las descripciones de los elementos constitutivos." xr:uid="{00000000-0004-0000-0000-000001000000}"/>
    <hyperlink ref="C64:O64" location="Descripciones!A1" display="Haga clic aquí para ver las descripciones de los elementos constitutivos." xr:uid="{00000000-0004-0000-0000-000002000000}"/>
  </hyperlink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ignoredErrors>
    <ignoredError sqref="J68:K68 J89:M89 I91:M95 I97:M97 J96:M96 I99:M99 J98:M98" unlockedFormula="1"/>
  </ignoredErrors>
  <legacyDrawingHF r:id="rId2"/>
  <extLst>
    <ext xmlns:x14="http://schemas.microsoft.com/office/spreadsheetml/2009/9/main" uri="{CCE6A557-97BC-4b89-ADB6-D9C93CAAB3DF}">
      <x14:dataValidations xmlns:xm="http://schemas.microsoft.com/office/excel/2006/main" xWindow="1112" yWindow="248" count="4">
        <x14:dataValidation type="list" allowBlank="1" showInputMessage="1" showErrorMessage="1" xr:uid="{00000000-0002-0000-0000-000007000000}">
          <x14:formula1>
            <xm:f>Listas!$I$2:$I$97</xm:f>
          </x14:formula1>
          <xm:sqref>E7:I7</xm:sqref>
        </x14:dataValidation>
        <x14:dataValidation type="list" allowBlank="1" showInputMessage="1" showErrorMessage="1" promptTitle="Documentado" prompt="Se encuentran descritos los procesos, acciones o criterios asociados al elemento constitutivo en el documento del SIEE. " xr:uid="{00000000-0002-0000-0000-000008000000}">
          <x14:formula1>
            <xm:f>Listas!$F$2:$F$4</xm:f>
          </x14:formula1>
          <xm:sqref>E67:G77</xm:sqref>
        </x14:dataValidation>
        <x14:dataValidation type="list" allowBlank="1" showInputMessage="1" showErrorMessage="1" promptTitle="Implementado" prompt="Los procesos, acciones o criterios establecidos para el elemento constitutivo, se están desarrollando según lo descrito en el documento del SIEE." xr:uid="{00000000-0002-0000-0000-000009000000}">
          <x14:formula1>
            <xm:f>Listas!$F$2:$F$4</xm:f>
          </x14:formula1>
          <xm:sqref>H67:I77</xm:sqref>
        </x14:dataValidation>
        <x14:dataValidation type="list" allowBlank="1" showInputMessage="1" showErrorMessage="1" xr:uid="{00000000-0002-0000-0000-00000A000000}">
          <x14:formula1>
            <xm:f>Listas!$H$2:$H$4</xm:f>
          </x14:formula1>
          <xm:sqref>N89:N99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R43"/>
  <sheetViews>
    <sheetView showGridLines="0" showRowColHeaders="0" topLeftCell="A28" zoomScaleNormal="100" workbookViewId="0">
      <selection activeCell="C39" sqref="C39:O39"/>
    </sheetView>
  </sheetViews>
  <sheetFormatPr baseColWidth="10" defaultColWidth="0" defaultRowHeight="15" zeroHeight="1" x14ac:dyDescent="0.25"/>
  <cols>
    <col min="1" max="1" width="3" customWidth="1"/>
    <col min="2" max="2" width="1.7109375" customWidth="1"/>
    <col min="3" max="3" width="12.5703125" customWidth="1"/>
    <col min="4" max="4" width="20.140625" customWidth="1"/>
    <col min="5" max="5" width="15" customWidth="1"/>
    <col min="6" max="6" width="1.7109375" customWidth="1"/>
    <col min="7" max="7" width="7.85546875" customWidth="1"/>
    <col min="8" max="8" width="18.42578125" customWidth="1"/>
    <col min="9" max="11" width="14.140625" customWidth="1"/>
    <col min="12" max="12" width="1.7109375" customWidth="1"/>
    <col min="13" max="13" width="7.85546875" customWidth="1"/>
    <col min="14" max="14" width="14.5703125" customWidth="1"/>
    <col min="15" max="15" width="21.7109375" customWidth="1"/>
    <col min="16" max="16" width="1.7109375" customWidth="1"/>
    <col min="17" max="17" width="1.28515625" customWidth="1"/>
    <col min="18" max="16384" width="11.42578125" hidden="1"/>
  </cols>
  <sheetData>
    <row r="1" spans="2:17" ht="48" customHeight="1" thickTop="1" thickBot="1" x14ac:dyDescent="0.3">
      <c r="B1" s="205" t="s">
        <v>0</v>
      </c>
      <c r="C1" s="206"/>
      <c r="D1" s="206"/>
      <c r="E1" s="206"/>
      <c r="F1" s="206"/>
      <c r="G1" s="206"/>
      <c r="H1" s="206"/>
      <c r="I1" s="206"/>
      <c r="J1" s="206"/>
      <c r="K1" s="206"/>
      <c r="L1" s="206"/>
      <c r="M1" s="206"/>
      <c r="N1" s="206"/>
      <c r="O1" s="206"/>
      <c r="P1" s="207"/>
    </row>
    <row r="2" spans="2:17" ht="9" customHeight="1" thickTop="1" thickBot="1" x14ac:dyDescent="0.3">
      <c r="B2" s="99"/>
      <c r="C2" s="99"/>
      <c r="D2" s="99"/>
      <c r="E2" s="99"/>
      <c r="F2" s="99"/>
      <c r="G2" s="99"/>
      <c r="H2" s="99"/>
      <c r="I2" s="99"/>
      <c r="J2" s="99"/>
      <c r="K2" s="99"/>
      <c r="L2" s="99"/>
      <c r="M2" s="99"/>
      <c r="N2" s="99"/>
      <c r="O2" s="99"/>
      <c r="P2" s="99"/>
    </row>
    <row r="3" spans="2:17" ht="23.25" customHeight="1" thickTop="1" thickBot="1" x14ac:dyDescent="0.3">
      <c r="B3" s="212" t="s">
        <v>1</v>
      </c>
      <c r="C3" s="209"/>
      <c r="D3" s="209"/>
      <c r="E3" s="209"/>
      <c r="F3" s="209"/>
      <c r="G3" s="209"/>
      <c r="H3" s="209"/>
      <c r="I3" s="209"/>
      <c r="J3" s="209"/>
      <c r="K3" s="209"/>
      <c r="L3" s="209"/>
      <c r="M3" s="209"/>
      <c r="N3" s="209"/>
      <c r="O3" s="209"/>
      <c r="P3" s="210"/>
    </row>
    <row r="4" spans="2:17" ht="15.75" customHeight="1" thickTop="1" thickBot="1" x14ac:dyDescent="0.3">
      <c r="B4" s="37"/>
      <c r="C4" s="38"/>
      <c r="D4" s="38"/>
      <c r="E4" s="38"/>
      <c r="F4" s="38"/>
      <c r="G4" s="38"/>
      <c r="H4" s="38"/>
      <c r="I4" s="38"/>
      <c r="J4" s="38"/>
      <c r="K4" s="38"/>
      <c r="L4" s="38"/>
      <c r="M4" s="38"/>
      <c r="N4" s="38"/>
      <c r="O4" s="38"/>
      <c r="P4" s="100"/>
    </row>
    <row r="5" spans="2:17" ht="18.75" customHeight="1" thickTop="1" thickBot="1" x14ac:dyDescent="0.3">
      <c r="B5" s="39"/>
      <c r="C5" s="211" t="s">
        <v>66</v>
      </c>
      <c r="D5" s="211"/>
      <c r="E5" s="271" t="str">
        <f>Instrumento!E5</f>
        <v>INSTITUCIÓN EDUCATIVA SILVINO RODRÍGUEZ</v>
      </c>
      <c r="F5" s="272"/>
      <c r="G5" s="272"/>
      <c r="H5" s="272"/>
      <c r="I5" s="273"/>
      <c r="J5" s="226" t="s">
        <v>3</v>
      </c>
      <c r="K5" s="227"/>
      <c r="L5" s="57"/>
      <c r="M5" s="274">
        <f>Instrumento!M5</f>
        <v>115001000065</v>
      </c>
      <c r="N5" s="275"/>
      <c r="O5" s="276"/>
      <c r="P5" s="100"/>
    </row>
    <row r="6" spans="2:17" ht="9" customHeight="1" thickTop="1" thickBot="1" x14ac:dyDescent="0.3">
      <c r="B6" s="101"/>
      <c r="C6" s="102"/>
      <c r="D6" s="99"/>
      <c r="E6" s="99"/>
      <c r="F6" s="99"/>
      <c r="G6" s="99"/>
      <c r="H6" s="99"/>
      <c r="I6" s="99"/>
      <c r="J6" s="99"/>
      <c r="K6" s="99"/>
      <c r="L6" s="103"/>
      <c r="M6" s="99"/>
      <c r="N6" s="99"/>
      <c r="O6" s="99"/>
      <c r="P6" s="100"/>
    </row>
    <row r="7" spans="2:17" ht="18.75" customHeight="1" thickTop="1" thickBot="1" x14ac:dyDescent="0.3">
      <c r="B7" s="39"/>
      <c r="C7" s="211" t="s">
        <v>4</v>
      </c>
      <c r="D7" s="211"/>
      <c r="E7" s="271" t="str">
        <f>Instrumento!E7</f>
        <v>TUNJA</v>
      </c>
      <c r="F7" s="272"/>
      <c r="G7" s="272"/>
      <c r="H7" s="272"/>
      <c r="I7" s="273"/>
      <c r="J7" s="228" t="s">
        <v>5</v>
      </c>
      <c r="K7" s="211"/>
      <c r="L7" s="99"/>
      <c r="M7" s="271" t="str">
        <f>Instrumento!M7</f>
        <v>TUNJA</v>
      </c>
      <c r="N7" s="272"/>
      <c r="O7" s="273"/>
      <c r="P7" s="100"/>
    </row>
    <row r="8" spans="2:17" ht="18" customHeight="1" thickTop="1" thickBot="1" x14ac:dyDescent="0.3">
      <c r="B8" s="40"/>
      <c r="C8" s="41"/>
      <c r="D8" s="41"/>
      <c r="E8" s="41"/>
      <c r="F8" s="41"/>
      <c r="G8" s="42"/>
      <c r="H8" s="42"/>
      <c r="I8" s="42"/>
      <c r="J8" s="42"/>
      <c r="K8" s="42"/>
      <c r="L8" s="42"/>
      <c r="M8" s="41"/>
      <c r="N8" s="41"/>
      <c r="O8" s="41"/>
      <c r="P8" s="109"/>
    </row>
    <row r="9" spans="2:17" ht="9.75" customHeight="1" thickTop="1" thickBot="1" x14ac:dyDescent="0.3">
      <c r="B9" s="43"/>
      <c r="C9" s="41"/>
      <c r="D9" s="41"/>
      <c r="E9" s="41"/>
      <c r="F9" s="41"/>
      <c r="G9" s="44"/>
      <c r="H9" s="42"/>
      <c r="I9" s="42"/>
      <c r="J9" s="42"/>
      <c r="K9" s="42"/>
      <c r="L9" s="42"/>
      <c r="M9" s="41"/>
      <c r="N9" s="110"/>
      <c r="O9" s="41"/>
      <c r="P9" s="111"/>
    </row>
    <row r="10" spans="2:17" ht="19.5" thickTop="1" thickBot="1" x14ac:dyDescent="0.3">
      <c r="B10" s="265" t="s">
        <v>67</v>
      </c>
      <c r="C10" s="266"/>
      <c r="D10" s="266"/>
      <c r="E10" s="266"/>
      <c r="F10" s="266"/>
      <c r="G10" s="266"/>
      <c r="H10" s="266"/>
      <c r="I10" s="266"/>
      <c r="J10" s="266"/>
      <c r="K10" s="266"/>
      <c r="L10" s="266"/>
      <c r="M10" s="266"/>
      <c r="N10" s="266"/>
      <c r="O10" s="266"/>
      <c r="P10" s="267"/>
    </row>
    <row r="11" spans="2:17" ht="9" customHeight="1" thickTop="1" x14ac:dyDescent="0.25">
      <c r="B11" s="101"/>
      <c r="C11" s="99"/>
      <c r="D11" s="99"/>
      <c r="E11" s="99"/>
      <c r="F11" s="99"/>
      <c r="G11" s="99"/>
      <c r="H11" s="99"/>
      <c r="I11" s="99"/>
      <c r="J11" s="99"/>
      <c r="K11" s="99"/>
      <c r="L11" s="99"/>
      <c r="M11" s="99"/>
      <c r="N11" s="99"/>
      <c r="O11" s="99"/>
      <c r="P11" s="114"/>
    </row>
    <row r="12" spans="2:17" ht="36" customHeight="1" x14ac:dyDescent="0.25">
      <c r="B12" s="101"/>
      <c r="C12" s="161" t="s">
        <v>68</v>
      </c>
      <c r="D12" s="162"/>
      <c r="E12" s="162"/>
      <c r="F12" s="162"/>
      <c r="G12" s="162"/>
      <c r="H12" s="162"/>
      <c r="I12" s="162"/>
      <c r="J12" s="162"/>
      <c r="K12" s="162"/>
      <c r="L12" s="162"/>
      <c r="M12" s="162"/>
      <c r="N12" s="162"/>
      <c r="O12" s="162"/>
      <c r="P12" s="100"/>
    </row>
    <row r="13" spans="2:17" ht="9" customHeight="1" x14ac:dyDescent="0.25">
      <c r="B13" s="101"/>
      <c r="C13" s="99"/>
      <c r="D13" s="99"/>
      <c r="E13" s="99"/>
      <c r="F13" s="99"/>
      <c r="G13" s="45"/>
      <c r="H13" s="45"/>
      <c r="I13" s="45"/>
      <c r="J13" s="45"/>
      <c r="K13" s="45"/>
      <c r="L13" s="45"/>
      <c r="M13" s="45"/>
      <c r="N13" s="45"/>
      <c r="O13" s="45"/>
      <c r="P13" s="100"/>
    </row>
    <row r="14" spans="2:17" ht="32.25" customHeight="1" x14ac:dyDescent="0.25">
      <c r="B14" s="101"/>
      <c r="C14" s="278" t="s">
        <v>69</v>
      </c>
      <c r="D14" s="278"/>
      <c r="E14" s="278"/>
      <c r="F14" s="278"/>
      <c r="G14" s="278"/>
      <c r="H14" s="278"/>
      <c r="I14" s="278"/>
      <c r="J14" s="278"/>
      <c r="K14" s="278"/>
      <c r="L14" s="278"/>
      <c r="M14" s="278"/>
      <c r="N14" s="278"/>
      <c r="O14" s="278"/>
      <c r="P14" s="100"/>
    </row>
    <row r="15" spans="2:17" ht="6.75" customHeight="1" thickBot="1" x14ac:dyDescent="0.3">
      <c r="B15" s="101"/>
      <c r="C15" s="102"/>
      <c r="D15" s="102"/>
      <c r="E15" s="102"/>
      <c r="F15" s="102"/>
      <c r="G15" s="102"/>
      <c r="H15" s="102"/>
      <c r="I15" s="102"/>
      <c r="J15" s="102"/>
      <c r="K15" s="102"/>
      <c r="L15" s="102"/>
      <c r="M15" s="102"/>
      <c r="N15" s="102"/>
      <c r="O15" s="102"/>
      <c r="P15" s="100"/>
    </row>
    <row r="16" spans="2:17" ht="32.25" customHeight="1" x14ac:dyDescent="0.25">
      <c r="B16" s="101"/>
      <c r="C16" s="46" t="s">
        <v>63</v>
      </c>
      <c r="D16" s="279" t="s">
        <v>22</v>
      </c>
      <c r="E16" s="280"/>
      <c r="F16" s="281"/>
      <c r="G16" s="158" t="s">
        <v>61</v>
      </c>
      <c r="H16" s="158"/>
      <c r="I16" s="158"/>
      <c r="J16" s="158" t="s">
        <v>48</v>
      </c>
      <c r="K16" s="158"/>
      <c r="L16" s="158"/>
      <c r="M16" s="158"/>
      <c r="N16" s="158"/>
      <c r="O16" s="47" t="s">
        <v>70</v>
      </c>
      <c r="P16" s="48"/>
      <c r="Q16" s="62"/>
    </row>
    <row r="17" spans="2:18" ht="70.5" customHeight="1" x14ac:dyDescent="0.25">
      <c r="B17" s="101"/>
      <c r="C17" s="49">
        <v>1</v>
      </c>
      <c r="D17" s="269" t="str">
        <f>IFERROR(VLOOKUP(C17,Instrumento!$B$89:$O$99,2,0),0)</f>
        <v>11.	Los mecanismos de participación de la comunidad educativa en la construcción del sistema 	institucional de evaluación de los estudiantes.</v>
      </c>
      <c r="E17" s="269"/>
      <c r="F17" s="269"/>
      <c r="G17" s="144" t="str">
        <f>IFERROR(VLOOKUP(C17,Instrumento!$B$89:$O$99,4,0)," ")</f>
        <v>Los procesos, acciones o criterios del elemento constitutivo se encuentran descritos en el documento del SIEE e implementados según lo establecido. Ajustar de acuerdo con las necesidades identificadas durante la práctica.</v>
      </c>
      <c r="H17" s="145"/>
      <c r="I17" s="145"/>
      <c r="J17" s="270" t="str">
        <f>IFERROR(VLOOKUP(C17,Instrumento!$B$89:$O$99,8,0),0)</f>
        <v>Se mantiene y se incluye la divulgacion y publicacion en la pagina web Institucional del SIEE</v>
      </c>
      <c r="K17" s="270"/>
      <c r="L17" s="270"/>
      <c r="M17" s="270"/>
      <c r="N17" s="270"/>
      <c r="O17" s="55" t="str">
        <f>IFERROR(VLOOKUP(C17,Instrumento!$B$89:$O$99,13,0),0)</f>
        <v>Inmediato</v>
      </c>
      <c r="P17" s="48"/>
      <c r="R17" s="36">
        <f>VLOOKUP(C17,Instrumento!$O$89:$R$99,4,FALSE)</f>
        <v>8</v>
      </c>
    </row>
    <row r="18" spans="2:18" ht="70.5" customHeight="1" x14ac:dyDescent="0.25">
      <c r="B18" s="101"/>
      <c r="C18" s="49">
        <v>2</v>
      </c>
      <c r="D18" s="269" t="str">
        <f>IFERROR(VLOOKUP(C18,Instrumento!$B$89:$O$99,2,0),0)</f>
        <v>1. Los criterios de evaluación y promoción.</v>
      </c>
      <c r="E18" s="269"/>
      <c r="F18" s="269"/>
      <c r="G18" s="144" t="str">
        <f>IFERROR(VLOOKUP(C18,Instrumento!$B$89:$O$99,4,0)," ")</f>
        <v>Los procesos, acciones o criterios del elemento constitutivo se encuentran descritos en el documento del SIEE e implementados según lo establecido. Ajustar de acuerdo con las necesidades identificadas durante la práctica.</v>
      </c>
      <c r="H18" s="145"/>
      <c r="I18" s="145"/>
      <c r="J18" s="270" t="str">
        <f>IFERROR(VLOOKUP(C18,Instrumento!$B$89:$O$99,8,0),0)</f>
        <v>Dado que esta en el documento del SIEE, aprobado mediante acta numero ------del ---de ---------- del ----------, por el consejo directivo. Se revisó el documento  de acuerdo a las necesidades y al contexto de la Institución , además se realizarón ajustes en: Criterios generales de evaluación, criterios de promoción y Criterios para la promoción desde el enfoque de Inclusión y Equidad y de las ESTRATEGIAS DE APOYO NECESARIAS PARA RESOLVER SITUACIONES PEDAGÓGICAS PENDIENTES DE LOS ESTUDIANTES”.  Se modifico lo referente a semiescolarizacion por Apoyo Pedagógico Personal APP.</v>
      </c>
      <c r="K18" s="270"/>
      <c r="L18" s="270"/>
      <c r="M18" s="270"/>
      <c r="N18" s="270"/>
      <c r="O18" s="55" t="str">
        <f>IFERROR(VLOOKUP(C18,Instrumento!$B$89:$O$99,13,0),0)</f>
        <v>Inmediato</v>
      </c>
      <c r="P18" s="50"/>
      <c r="Q18" s="63"/>
      <c r="R18" s="36">
        <f>VLOOKUP(C18,Instrumento!$O$89:$R$99,4,FALSE)</f>
        <v>8</v>
      </c>
    </row>
    <row r="19" spans="2:18" ht="70.5" customHeight="1" x14ac:dyDescent="0.25">
      <c r="B19" s="101"/>
      <c r="C19" s="49">
        <v>3</v>
      </c>
      <c r="D19" s="269" t="str">
        <f>IFERROR(VLOOKUP(C19,Instrumento!$B$89:$O$99,2,0),0)</f>
        <v>4. Las acciones de seguimiento para el mejoramiento de los desempeños de los estudiantes durante el año escolar.</v>
      </c>
      <c r="E19" s="269"/>
      <c r="F19" s="269"/>
      <c r="G19" s="144" t="str">
        <f>IFERROR(VLOOKUP(C19,Instrumento!$B$89:$O$99,4,0)," ")</f>
        <v>Los procesos, acciones o criterios del elemento constitutivo se encuentran descritos en el documento del SIEE e implementados según lo establecido. Ajustar de acuerdo con las necesidades identificadas durante la práctica.</v>
      </c>
      <c r="H19" s="145"/>
      <c r="I19" s="145"/>
      <c r="J19" s="270" t="str">
        <f>IFERROR(VLOOKUP(C19,Instrumento!$B$89:$O$99,8,0),0)</f>
        <v>Si hay acompañamiento, seguimiento y apoyo a los estudiantes y a los grupos que  representan la institucion educativa</v>
      </c>
      <c r="K19" s="270"/>
      <c r="L19" s="270"/>
      <c r="M19" s="270"/>
      <c r="N19" s="270"/>
      <c r="O19" s="55" t="str">
        <f>IFERROR(VLOOKUP(C19,Instrumento!$B$89:$O$99,13,0),0)</f>
        <v>Inmediato</v>
      </c>
      <c r="P19" s="50"/>
      <c r="Q19" s="63"/>
      <c r="R19" s="36">
        <f>VLOOKUP(C19,Instrumento!$O$89:$R$99,4,FALSE)</f>
        <v>8</v>
      </c>
    </row>
    <row r="20" spans="2:18" ht="70.5" customHeight="1" x14ac:dyDescent="0.25">
      <c r="B20" s="101"/>
      <c r="C20" s="49">
        <v>4</v>
      </c>
      <c r="D20" s="269" t="str">
        <f>IFERROR(VLOOKUP(C20,Instrumento!$B$89:$O$99,2,0),0)</f>
        <v>10. Las instancias, procedimientos y mecanismos de atención y resolución de reclamaciones de padres de familia y estudiantes sobre la evaluación y promoción.</v>
      </c>
      <c r="E20" s="269"/>
      <c r="F20" s="269"/>
      <c r="G20" s="144" t="str">
        <f>IFERROR(VLOOKUP(C20,Instrumento!$B$89:$O$99,4,0)," ")</f>
        <v>Los procesos, acciones o criterios del elemento constitutivo se encuentran descritos en el documento del SIEE e implementados según lo establecido. Ajustar de acuerdo con las necesidades identificadas durante la práctica.</v>
      </c>
      <c r="H20" s="145"/>
      <c r="I20" s="145"/>
      <c r="J20" s="270" t="str">
        <f>IFERROR(VLOOKUP(C20,Instrumento!$B$89:$O$99,8,0),0)</f>
        <v xml:space="preserve">En este elemento  modifica el numeral 36.2: Agotado el dialogo con el estudiante, y docente, sin que se haya resuelto la situación, el acudiente podrá solicitar a través del formato (Reclamación de evaluación) dirigido a coordinación, aclaración de los criterios y evidencias de evaluación empleadas por el docente. El docente deberá responder la petición por escrito en un término máximo de 3 días hábiles. Se anexo formato que facilite el proceso de  reclamación de los padres de familia. Como mecanismos de reclamación tambien se tendrá en cuenta: primero recurso de reposicion y segundo recurso de apelación si es necesario. </v>
      </c>
      <c r="K20" s="270"/>
      <c r="L20" s="270"/>
      <c r="M20" s="270"/>
      <c r="N20" s="270"/>
      <c r="O20" s="55" t="str">
        <f>IFERROR(VLOOKUP(C20,Instrumento!$B$89:$O$99,13,0),0)</f>
        <v>A corto plazo</v>
      </c>
      <c r="P20" s="50"/>
      <c r="Q20" s="63"/>
      <c r="R20" s="36">
        <f>VLOOKUP(C20,Instrumento!$O$89:$R$99,4,FALSE)</f>
        <v>8</v>
      </c>
    </row>
    <row r="21" spans="2:18" ht="70.5" customHeight="1" x14ac:dyDescent="0.25">
      <c r="B21" s="101"/>
      <c r="C21" s="49">
        <v>5</v>
      </c>
      <c r="D21" s="269" t="str">
        <f>IFERROR(VLOOKUP(C21,Instrumento!$B$89:$O$99,2,0),0)</f>
        <v>5. Los procesos de autoevaluación de los estudiantes.</v>
      </c>
      <c r="E21" s="269"/>
      <c r="F21" s="269"/>
      <c r="G21" s="144" t="str">
        <f>IFERROR(VLOOKUP(C21,Instrumento!$B$89:$O$99,4,0)," ")</f>
        <v>Los procesos, acciones o criterios del elemento constitutivo se encuentran descritos en el documento del SIEE e implementados según lo establecido. Ajustar de acuerdo con las necesidades identificadas durante la práctica.</v>
      </c>
      <c r="H21" s="145"/>
      <c r="I21" s="145"/>
      <c r="J21" s="270" t="str">
        <f>IFERROR(VLOOKUP(C21,Instrumento!$B$89:$O$99,8,0),0)</f>
        <v xml:space="preserve">Se presenta de manera continúa en la cotidianidad de las actividades durante las 40 semanas. Se tiene en cuenta en la valoración de las dimensiones del desarrollo humano, cada area establece criterios de autoevaluacion, basadas en el desarrollo de competencias especificas, laborales, ciudaddanas y proyectos pedagogicos trasversales, y deben ser socializados al iniciar cada período académico segun rubrica, la autoevaluacion la desarrolla el estudiante con la orientacion de los docentes y debe ser permanate continua  y progresiva </v>
      </c>
      <c r="K21" s="270"/>
      <c r="L21" s="270"/>
      <c r="M21" s="270"/>
      <c r="N21" s="270"/>
      <c r="O21" s="55" t="str">
        <f>IFERROR(VLOOKUP(C21,Instrumento!$B$89:$O$99,13,0),0)</f>
        <v>A corto plazo</v>
      </c>
      <c r="P21" s="50"/>
      <c r="Q21" s="63"/>
      <c r="R21" s="36">
        <f>VLOOKUP(C21,Instrumento!$O$89:$R$99,4,FALSE)</f>
        <v>8</v>
      </c>
    </row>
    <row r="22" spans="2:18" ht="70.5" customHeight="1" x14ac:dyDescent="0.25">
      <c r="B22" s="101"/>
      <c r="C22" s="49">
        <v>6</v>
      </c>
      <c r="D22" s="269" t="str">
        <f>IFERROR(VLOOKUP(C22,Instrumento!$B$89:$O$99,2,0),0)</f>
        <v>6. Las estrategias de apoyo necesarias para resolver situaciones pedagógicas pendientes de los estudiantes.</v>
      </c>
      <c r="E22" s="269"/>
      <c r="F22" s="269"/>
      <c r="G22" s="144" t="str">
        <f>IFERROR(VLOOKUP(C22,Instrumento!$B$89:$O$99,4,0)," ")</f>
        <v>Los procesos, acciones o criterios del elemento constitutivo se encuentran descritos en el documento del SIEE e implementados según lo establecido. Ajustar de acuerdo con las necesidades identificadas durante la práctica.</v>
      </c>
      <c r="H22" s="145"/>
      <c r="I22" s="145"/>
      <c r="J22" s="270" t="str">
        <f>IFERROR(VLOOKUP(C22,Instrumento!$B$89:$O$99,8,0),0)</f>
        <v>Las actividades de apoyo o mejoramiento, se realizan con acompañamiento, de manera permanente  e inmediata, al observar las dificultades de cada estudiante,  y se implementan estrategias didacticas que le hagan  posible a los estudiantes los aprendizajes, se   Implementa estrategias pedagógicas flexibles que respondan a las particulares formas de aprender de los estudiantes, enfatizando en el tercer principio del Diseño Universal para el Aprendizaje DUA: proporcionar múltiples formas para la acción y la expresión y se suprime la estrategia de semiescolarizacion por APP (Apoyo Pedagógico Personal)</v>
      </c>
      <c r="K22" s="270"/>
      <c r="L22" s="270"/>
      <c r="M22" s="270"/>
      <c r="N22" s="270"/>
      <c r="O22" s="55" t="str">
        <f>IFERROR(VLOOKUP(C22,Instrumento!$B$89:$O$99,13,0),0)</f>
        <v>A corto plazo</v>
      </c>
      <c r="P22" s="50"/>
      <c r="Q22" s="63"/>
      <c r="R22" s="36">
        <f>VLOOKUP(C22,Instrumento!$O$89:$R$99,4,FALSE)</f>
        <v>8</v>
      </c>
    </row>
    <row r="23" spans="2:18" ht="70.5" customHeight="1" x14ac:dyDescent="0.25">
      <c r="B23" s="101"/>
      <c r="C23" s="49">
        <v>7</v>
      </c>
      <c r="D23" s="269" t="str">
        <f>IFERROR(VLOOKUP(C23,Instrumento!$B$89:$O$99,2,0),0)</f>
        <v>7. Las acciones para garantizar que los directivos docentes y docentes del establecimiento educativo cumplan con los procesos evaluativos estipulados en el sistema institucional de evaluación.</v>
      </c>
      <c r="E23" s="269"/>
      <c r="F23" s="269"/>
      <c r="G23" s="144" t="str">
        <f>IFERROR(VLOOKUP(C23,Instrumento!$B$89:$O$99,4,0)," ")</f>
        <v>Los procesos, acciones o criterios del elemento constitutivo se encuentran descritos en el documento del SIEE e implementados según lo establecido. Ajustar de acuerdo con las necesidades identificadas durante la práctica.</v>
      </c>
      <c r="H23" s="145"/>
      <c r="I23" s="145"/>
      <c r="J23" s="270" t="str">
        <f>IFERROR(VLOOKUP(C23,Instrumento!$B$89:$O$99,8,0),0)</f>
        <v>Se agrega: al inicio del año escolar el docente debe acordar con sus estudiantes los estándares y competencias a alcanzar y los criterios de evaluación de su área para el año. Tarea que retomará bimensualmente.</v>
      </c>
      <c r="K23" s="270"/>
      <c r="L23" s="270"/>
      <c r="M23" s="270"/>
      <c r="N23" s="270"/>
      <c r="O23" s="55" t="str">
        <f>IFERROR(VLOOKUP(C23,Instrumento!$B$89:$O$99,13,0),0)</f>
        <v>A largo plazo</v>
      </c>
      <c r="P23" s="50"/>
      <c r="Q23" s="63"/>
      <c r="R23" s="36">
        <f>VLOOKUP(C23,Instrumento!$O$89:$R$99,4,FALSE)</f>
        <v>8</v>
      </c>
    </row>
    <row r="24" spans="2:18" ht="70.5" customHeight="1" x14ac:dyDescent="0.25">
      <c r="B24" s="101"/>
      <c r="C24" s="49">
        <v>8</v>
      </c>
      <c r="D24" s="269" t="str">
        <f>IFERROR(VLOOKUP(C24,Instrumento!$B$89:$O$99,2,0),0)</f>
        <v>3. Las estrategias de valoración integral de los desempeños de los estudiantes.</v>
      </c>
      <c r="E24" s="269"/>
      <c r="F24" s="269"/>
      <c r="G24" s="144" t="str">
        <f>IFERROR(VLOOKUP(C24,Instrumento!$B$89:$O$99,4,0)," ")</f>
        <v>Los procesos, acciones o criterios del elemento constitutivo se encuentran descritos en el documento del SIEE e implementados según lo establecido. Ajustar de acuerdo con las necesidades identificadas durante la práctica.</v>
      </c>
      <c r="H24" s="145"/>
      <c r="I24" s="145"/>
      <c r="J24" s="270" t="str">
        <f>IFERROR(VLOOKUP(C24,Instrumento!$B$89:$O$99,8,0),0)</f>
        <v xml:space="preserve">Se revisa el elemento constitutivo  y se incluye estimulos  para los estudiantes que participen en pruebas externas de seguimiento académico, y cada área valolara saberes previos, esfuerzos ,logros individuales , apropiación y dominio de los estaandares de competencias </v>
      </c>
      <c r="K24" s="270"/>
      <c r="L24" s="270"/>
      <c r="M24" s="270"/>
      <c r="N24" s="270"/>
      <c r="O24" s="55" t="str">
        <f>IFERROR(VLOOKUP(C24,Instrumento!$B$89:$O$99,13,0),0)</f>
        <v>A largo plazo</v>
      </c>
      <c r="P24" s="50"/>
      <c r="Q24" s="63"/>
      <c r="R24" s="36">
        <f>VLOOKUP(C24,Instrumento!$O$89:$R$99,4,FALSE)</f>
        <v>8</v>
      </c>
    </row>
    <row r="25" spans="2:18" ht="70.5" customHeight="1" x14ac:dyDescent="0.25">
      <c r="B25" s="101"/>
      <c r="C25" s="49">
        <v>9</v>
      </c>
      <c r="D25" s="269" t="str">
        <f>IFERROR(VLOOKUP(C25,Instrumento!$B$89:$O$99,2,0),0)</f>
        <v>9. La estructura de los informes de los estudiantes, para que sean claros, comprensibles y den información integral del avance en la formación.</v>
      </c>
      <c r="E25" s="269"/>
      <c r="F25" s="269"/>
      <c r="G25" s="144" t="str">
        <f>IFERROR(VLOOKUP(C25,Instrumento!$B$89:$O$99,4,0)," ")</f>
        <v>Los procesos, acciones o criterios del elemento constitutivo se encuentran descritos en el documento del SIEE e implementados según lo establecido. Ajustar de acuerdo con las necesidades identificadas durante la práctica.</v>
      </c>
      <c r="H25" s="145"/>
      <c r="I25" s="145"/>
      <c r="J25" s="270" t="str">
        <f>IFERROR(VLOOKUP(C25,Instrumento!$B$89:$O$99,8,0),0)</f>
        <v>Se revisa el elemento constitutivo de acuerdo a las necesidades y al contexto de la Institución y no fue necesario realizar ajustes ni actualización.</v>
      </c>
      <c r="K25" s="270"/>
      <c r="L25" s="270"/>
      <c r="M25" s="270"/>
      <c r="N25" s="270"/>
      <c r="O25" s="55" t="str">
        <f>IFERROR(VLOOKUP(C25,Instrumento!$B$89:$O$99,13,0),0)</f>
        <v>A largo plazo</v>
      </c>
      <c r="P25" s="50"/>
      <c r="Q25" s="63"/>
      <c r="R25" s="36">
        <f>VLOOKUP(C25,Instrumento!$O$89:$R$99,4,FALSE)</f>
        <v>8</v>
      </c>
    </row>
    <row r="26" spans="2:18" ht="70.5" customHeight="1" x14ac:dyDescent="0.25">
      <c r="B26" s="101"/>
      <c r="C26" s="49">
        <v>10</v>
      </c>
      <c r="D26" s="269" t="str">
        <f>IFERROR(VLOOKUP(C26,Instrumento!$B$89:$O$99,2,0),0)</f>
        <v>8. La periodicidad de entrega de informes a los padres de familia.</v>
      </c>
      <c r="E26" s="269"/>
      <c r="F26" s="269"/>
      <c r="G26" s="144" t="str">
        <f>IFERROR(VLOOKUP(C26,Instrumento!$B$89:$O$99,4,0)," ")</f>
        <v>Los procesos, acciones o criterios del elemento constitutivo se encuentran descritos en el documento del SIEE e implementados según lo establecido. Ajustar de acuerdo con las necesidades identificadas durante la práctica.</v>
      </c>
      <c r="H26" s="145"/>
      <c r="I26" s="145"/>
      <c r="J26" s="270" t="str">
        <f>IFERROR(VLOOKUP(C26,Instrumento!$B$89:$O$99,8,0),0)</f>
        <v xml:space="preserve">Se ajusta  el articulo 32 : En referencia a la “quinta planilla” se hace necesario reconocer su carácter de estrategia de flexibilización, que garantiza la pertinencia de la evaluación, a la diversidad característica de la población estudiantil. Así, como comprender su esencia, la que trasciende los criterios cuantitativos, en una sumatoria de calificaciones, hacia la valoración de las posibilidades de desarrollo humano de cada estudiante en su proyecto de vida. </v>
      </c>
      <c r="K26" s="270"/>
      <c r="L26" s="270"/>
      <c r="M26" s="270"/>
      <c r="N26" s="270"/>
      <c r="O26" s="55" t="str">
        <f>IFERROR(VLOOKUP(C26,Instrumento!$B$89:$O$99,13,0),0)</f>
        <v>A largo plazo</v>
      </c>
      <c r="P26" s="50"/>
      <c r="Q26" s="63"/>
      <c r="R26" s="36">
        <f>VLOOKUP(C26,Instrumento!$O$89:$R$99,4,FALSE)</f>
        <v>8</v>
      </c>
    </row>
    <row r="27" spans="2:18" ht="70.5" customHeight="1" thickBot="1" x14ac:dyDescent="0.3">
      <c r="B27" s="101"/>
      <c r="C27" s="51">
        <v>11</v>
      </c>
      <c r="D27" s="263" t="str">
        <f>IFERROR(VLOOKUP(C27,Instrumento!$B$89:$O$99,2,0),0)</f>
        <v>2. La escala de valoración institucional y su respectiva equivalencia con la escala nacional.</v>
      </c>
      <c r="E27" s="263"/>
      <c r="F27" s="263"/>
      <c r="G27" s="148" t="str">
        <f>IFERROR(VLOOKUP(C27,Instrumento!$B$89:$O$99,4,0)," ")</f>
        <v>Los procesos, acciones o criterios del elemento constitutivo se encuentran descritos en el documento del SIEE e implementados según lo establecido. Ajustar de acuerdo con las necesidades identificadas durante la práctica.</v>
      </c>
      <c r="H27" s="149"/>
      <c r="I27" s="150"/>
      <c r="J27" s="264" t="str">
        <f>IFERROR(VLOOKUP(C27,Instrumento!$B$89:$O$99,8,0),0)</f>
        <v>Dado que esta en el documento del SIEE, aprobado mediante acta numero ---del ---- de -------------- del --------, por el consejo directivo. Se revisa el documento  de acuerdo a las necesidades y al contexto de la Institución y no fue necesario realizar ajustes ni actualización.</v>
      </c>
      <c r="K27" s="264"/>
      <c r="L27" s="264"/>
      <c r="M27" s="264"/>
      <c r="N27" s="264"/>
      <c r="O27" s="56" t="str">
        <f>IFERROR(VLOOKUP(C27,Instrumento!$B$89:$O$99,13,0),0)</f>
        <v>A largo plazo</v>
      </c>
      <c r="P27" s="50"/>
      <c r="Q27" s="63"/>
      <c r="R27" s="36">
        <f>VLOOKUP(C27,Instrumento!$O$89:$R$99,4,FALSE)</f>
        <v>8</v>
      </c>
    </row>
    <row r="28" spans="2:18" ht="9" customHeight="1" thickBot="1" x14ac:dyDescent="0.3">
      <c r="B28" s="116"/>
      <c r="C28" s="123"/>
      <c r="D28" s="123"/>
      <c r="E28" s="123"/>
      <c r="F28" s="123"/>
      <c r="G28" s="52"/>
      <c r="H28" s="52"/>
      <c r="I28" s="52"/>
      <c r="J28" s="52"/>
      <c r="K28" s="52"/>
      <c r="L28" s="52"/>
      <c r="M28" s="52"/>
      <c r="N28" s="52"/>
      <c r="O28" s="52"/>
      <c r="P28" s="109"/>
    </row>
    <row r="29" spans="2:18" ht="9" customHeight="1" thickTop="1" x14ac:dyDescent="0.25">
      <c r="B29" s="99"/>
      <c r="C29" s="99"/>
      <c r="D29" s="99"/>
      <c r="E29" s="99"/>
      <c r="F29" s="99"/>
      <c r="G29" s="99"/>
      <c r="H29" s="99"/>
      <c r="I29" s="99"/>
      <c r="J29" s="99"/>
      <c r="K29" s="99"/>
      <c r="L29" s="99"/>
      <c r="M29" s="99"/>
      <c r="N29" s="99"/>
      <c r="O29" s="99"/>
      <c r="P29" s="99"/>
    </row>
    <row r="30" spans="2:18" ht="42.75" customHeight="1" x14ac:dyDescent="0.25">
      <c r="B30" s="99"/>
      <c r="C30" s="161" t="s">
        <v>71</v>
      </c>
      <c r="D30" s="162"/>
      <c r="E30" s="162"/>
      <c r="F30" s="162"/>
      <c r="G30" s="162"/>
      <c r="H30" s="162"/>
      <c r="I30" s="162"/>
      <c r="J30" s="162"/>
      <c r="K30" s="162"/>
      <c r="L30" s="162"/>
      <c r="M30" s="162"/>
      <c r="N30" s="162"/>
      <c r="O30" s="162"/>
      <c r="P30" s="99"/>
    </row>
    <row r="31" spans="2:18" ht="9" customHeight="1" thickBot="1" x14ac:dyDescent="0.3">
      <c r="B31" s="99"/>
      <c r="C31" s="99"/>
      <c r="D31" s="99"/>
      <c r="E31" s="99"/>
      <c r="F31" s="99"/>
      <c r="G31" s="99"/>
      <c r="H31" s="99"/>
      <c r="I31" s="99"/>
      <c r="J31" s="99"/>
      <c r="K31" s="99"/>
      <c r="L31" s="99"/>
      <c r="M31" s="99"/>
      <c r="N31" s="99"/>
      <c r="O31" s="99"/>
      <c r="P31" s="99"/>
    </row>
    <row r="32" spans="2:18" ht="19.5" thickTop="1" thickBot="1" x14ac:dyDescent="0.3">
      <c r="B32" s="265" t="s">
        <v>72</v>
      </c>
      <c r="C32" s="266"/>
      <c r="D32" s="266"/>
      <c r="E32" s="266"/>
      <c r="F32" s="266"/>
      <c r="G32" s="266"/>
      <c r="H32" s="266"/>
      <c r="I32" s="266"/>
      <c r="J32" s="266"/>
      <c r="K32" s="266"/>
      <c r="L32" s="266"/>
      <c r="M32" s="266"/>
      <c r="N32" s="266"/>
      <c r="O32" s="266"/>
      <c r="P32" s="267"/>
    </row>
    <row r="33" spans="2:16" ht="7.5" customHeight="1" thickTop="1" x14ac:dyDescent="0.25">
      <c r="B33" s="101"/>
      <c r="C33" s="99"/>
      <c r="D33" s="99"/>
      <c r="E33" s="99"/>
      <c r="F33" s="99"/>
      <c r="G33" s="99"/>
      <c r="H33" s="99"/>
      <c r="I33" s="99"/>
      <c r="J33" s="99"/>
      <c r="K33" s="99"/>
      <c r="L33" s="99"/>
      <c r="M33" s="99"/>
      <c r="N33" s="99"/>
      <c r="O33" s="99"/>
      <c r="P33" s="114"/>
    </row>
    <row r="34" spans="2:16" ht="18.75" customHeight="1" x14ac:dyDescent="0.25">
      <c r="B34" s="101"/>
      <c r="C34" s="161" t="s">
        <v>73</v>
      </c>
      <c r="D34" s="162"/>
      <c r="E34" s="162"/>
      <c r="F34" s="162"/>
      <c r="G34" s="162"/>
      <c r="H34" s="162"/>
      <c r="I34" s="162"/>
      <c r="J34" s="162"/>
      <c r="K34" s="162"/>
      <c r="L34" s="162"/>
      <c r="M34" s="162"/>
      <c r="N34" s="162"/>
      <c r="O34" s="162"/>
      <c r="P34" s="100"/>
    </row>
    <row r="35" spans="2:16" ht="7.5" customHeight="1" x14ac:dyDescent="0.25">
      <c r="B35" s="101"/>
      <c r="C35" s="59"/>
      <c r="D35" s="60"/>
      <c r="E35" s="60"/>
      <c r="F35" s="60"/>
      <c r="G35" s="60"/>
      <c r="H35" s="60"/>
      <c r="I35" s="60"/>
      <c r="J35" s="60"/>
      <c r="K35" s="60"/>
      <c r="L35" s="60"/>
      <c r="M35" s="60"/>
      <c r="N35" s="60"/>
      <c r="O35" s="60"/>
      <c r="P35" s="100"/>
    </row>
    <row r="36" spans="2:16" ht="37.5" customHeight="1" x14ac:dyDescent="0.25">
      <c r="B36" s="101"/>
      <c r="C36" s="268" t="s">
        <v>853</v>
      </c>
      <c r="D36" s="268"/>
      <c r="E36" s="268"/>
      <c r="F36" s="268"/>
      <c r="G36" s="268"/>
      <c r="H36" s="268"/>
      <c r="I36" s="268"/>
      <c r="J36" s="268"/>
      <c r="K36" s="268"/>
      <c r="L36" s="268"/>
      <c r="M36" s="268"/>
      <c r="N36" s="268"/>
      <c r="O36" s="268"/>
      <c r="P36" s="100"/>
    </row>
    <row r="37" spans="2:16" ht="37.5" customHeight="1" x14ac:dyDescent="0.25">
      <c r="B37" s="101"/>
      <c r="C37" s="268" t="s">
        <v>830</v>
      </c>
      <c r="D37" s="268"/>
      <c r="E37" s="268"/>
      <c r="F37" s="268"/>
      <c r="G37" s="268"/>
      <c r="H37" s="268"/>
      <c r="I37" s="268"/>
      <c r="J37" s="268"/>
      <c r="K37" s="268"/>
      <c r="L37" s="268"/>
      <c r="M37" s="268"/>
      <c r="N37" s="268"/>
      <c r="O37" s="268"/>
      <c r="P37" s="100"/>
    </row>
    <row r="38" spans="2:16" ht="37.5" customHeight="1" x14ac:dyDescent="0.25">
      <c r="B38" s="101"/>
      <c r="C38" s="268" t="s">
        <v>831</v>
      </c>
      <c r="D38" s="268"/>
      <c r="E38" s="268"/>
      <c r="F38" s="268"/>
      <c r="G38" s="268"/>
      <c r="H38" s="268"/>
      <c r="I38" s="268"/>
      <c r="J38" s="268"/>
      <c r="K38" s="268"/>
      <c r="L38" s="268"/>
      <c r="M38" s="268"/>
      <c r="N38" s="268"/>
      <c r="O38" s="268"/>
      <c r="P38" s="100"/>
    </row>
    <row r="39" spans="2:16" ht="37.5" customHeight="1" x14ac:dyDescent="0.25">
      <c r="B39" s="101"/>
      <c r="C39" s="268" t="s">
        <v>854</v>
      </c>
      <c r="D39" s="268"/>
      <c r="E39" s="268"/>
      <c r="F39" s="268"/>
      <c r="G39" s="268"/>
      <c r="H39" s="268"/>
      <c r="I39" s="268"/>
      <c r="J39" s="268"/>
      <c r="K39" s="268"/>
      <c r="L39" s="268"/>
      <c r="M39" s="268"/>
      <c r="N39" s="268"/>
      <c r="O39" s="268"/>
      <c r="P39" s="100"/>
    </row>
    <row r="40" spans="2:16" ht="7.5" customHeight="1" thickBot="1" x14ac:dyDescent="0.3">
      <c r="B40" s="116"/>
      <c r="C40" s="262"/>
      <c r="D40" s="262"/>
      <c r="E40" s="262"/>
      <c r="F40" s="262"/>
      <c r="G40" s="262"/>
      <c r="H40" s="262"/>
      <c r="I40" s="262"/>
      <c r="J40" s="262"/>
      <c r="K40" s="262"/>
      <c r="L40" s="262"/>
      <c r="M40" s="262"/>
      <c r="N40" s="262"/>
      <c r="O40" s="262"/>
      <c r="P40" s="109"/>
    </row>
    <row r="41" spans="2:16" ht="6" customHeight="1" thickTop="1" x14ac:dyDescent="0.25">
      <c r="B41" s="99"/>
      <c r="C41" s="125"/>
      <c r="D41" s="125"/>
      <c r="E41" s="125"/>
      <c r="F41" s="125"/>
      <c r="G41" s="125"/>
      <c r="H41" s="125"/>
      <c r="I41" s="125"/>
      <c r="J41" s="125"/>
      <c r="K41" s="125"/>
      <c r="L41" s="125"/>
      <c r="M41" s="125"/>
      <c r="N41" s="125"/>
      <c r="O41" s="125"/>
      <c r="P41" s="99"/>
    </row>
    <row r="42" spans="2:16" ht="18" customHeight="1" x14ac:dyDescent="0.25">
      <c r="B42" s="245" t="s">
        <v>65</v>
      </c>
      <c r="C42" s="245"/>
      <c r="D42" s="245"/>
      <c r="E42" s="245"/>
      <c r="F42" s="245"/>
      <c r="G42" s="245"/>
      <c r="H42" s="245"/>
      <c r="I42" s="245"/>
      <c r="J42" s="245"/>
      <c r="K42" s="245"/>
      <c r="L42" s="245"/>
      <c r="M42" s="245"/>
      <c r="N42" s="245"/>
      <c r="O42" s="245"/>
      <c r="P42" s="245"/>
    </row>
    <row r="43" spans="2:16" ht="6.75" customHeight="1" x14ac:dyDescent="0.25">
      <c r="B43" s="277"/>
      <c r="C43" s="277"/>
      <c r="D43" s="277"/>
      <c r="E43" s="277"/>
      <c r="F43" s="277"/>
      <c r="G43" s="277"/>
      <c r="H43" s="277"/>
      <c r="I43" s="277"/>
      <c r="J43" s="277"/>
      <c r="K43" s="277"/>
      <c r="L43" s="277"/>
      <c r="M43" s="277"/>
      <c r="N43" s="277"/>
      <c r="O43" s="277"/>
      <c r="P43" s="277"/>
    </row>
  </sheetData>
  <sheetProtection algorithmName="SHA-512" hashValue="iaAUiu0RXPI1b9rOOz9oOXAsuZEEe6zIgoI1UDsNkkSuz73QEAPCvMgXkm5GdFdglScdH75EwV81A3C3egGW8g==" saltValue="Dmh9uYBrhekIsmDT3/wDvw==" spinCount="100000" sheet="1" objects="1" scenarios="1"/>
  <mergeCells count="59">
    <mergeCell ref="B43:P43"/>
    <mergeCell ref="B42:P42"/>
    <mergeCell ref="C7:D7"/>
    <mergeCell ref="E7:I7"/>
    <mergeCell ref="J7:K7"/>
    <mergeCell ref="M7:O7"/>
    <mergeCell ref="B10:P10"/>
    <mergeCell ref="C12:O12"/>
    <mergeCell ref="C14:O14"/>
    <mergeCell ref="D16:F16"/>
    <mergeCell ref="G16:I16"/>
    <mergeCell ref="J16:N16"/>
    <mergeCell ref="D17:F17"/>
    <mergeCell ref="G17:I17"/>
    <mergeCell ref="J17:N17"/>
    <mergeCell ref="D18:F18"/>
    <mergeCell ref="B1:P1"/>
    <mergeCell ref="B3:P3"/>
    <mergeCell ref="C5:D5"/>
    <mergeCell ref="E5:I5"/>
    <mergeCell ref="J5:K5"/>
    <mergeCell ref="M5:O5"/>
    <mergeCell ref="G18:I18"/>
    <mergeCell ref="J18:N18"/>
    <mergeCell ref="D19:F19"/>
    <mergeCell ref="G19:I19"/>
    <mergeCell ref="J19:N19"/>
    <mergeCell ref="D20:F20"/>
    <mergeCell ref="G20:I20"/>
    <mergeCell ref="J20:N20"/>
    <mergeCell ref="D21:F21"/>
    <mergeCell ref="G21:I21"/>
    <mergeCell ref="J21:N21"/>
    <mergeCell ref="D22:F22"/>
    <mergeCell ref="G22:I22"/>
    <mergeCell ref="J22:N22"/>
    <mergeCell ref="D23:F23"/>
    <mergeCell ref="G23:I23"/>
    <mergeCell ref="J23:N23"/>
    <mergeCell ref="D24:F24"/>
    <mergeCell ref="G24:I24"/>
    <mergeCell ref="J24:N24"/>
    <mergeCell ref="D25:F25"/>
    <mergeCell ref="G25:I25"/>
    <mergeCell ref="J25:N25"/>
    <mergeCell ref="D26:F26"/>
    <mergeCell ref="G26:I26"/>
    <mergeCell ref="J26:N26"/>
    <mergeCell ref="C37:O37"/>
    <mergeCell ref="C38:O38"/>
    <mergeCell ref="C40:O40"/>
    <mergeCell ref="D27:F27"/>
    <mergeCell ref="G27:I27"/>
    <mergeCell ref="J27:N27"/>
    <mergeCell ref="B32:P32"/>
    <mergeCell ref="C36:O36"/>
    <mergeCell ref="C30:O30"/>
    <mergeCell ref="C34:O34"/>
    <mergeCell ref="C39:O39"/>
  </mergeCells>
  <conditionalFormatting sqref="J17:N27">
    <cfRule type="expression" dxfId="20" priority="65">
      <formula>IF(J17=0,1,0)</formula>
    </cfRule>
  </conditionalFormatting>
  <conditionalFormatting sqref="O17:O27">
    <cfRule type="expression" dxfId="19" priority="64">
      <formula>IF(O17=0,1,0)</formula>
    </cfRule>
  </conditionalFormatting>
  <conditionalFormatting sqref="E5:I5">
    <cfRule type="expression" dxfId="18" priority="63">
      <formula>IF(E5=0,1,0)</formula>
    </cfRule>
  </conditionalFormatting>
  <conditionalFormatting sqref="E7:I7">
    <cfRule type="expression" dxfId="17" priority="62">
      <formula>IF(E7=0,1,0)</formula>
    </cfRule>
  </conditionalFormatting>
  <conditionalFormatting sqref="M5:O5">
    <cfRule type="expression" dxfId="16" priority="61">
      <formula>IF(M5=0,1,0)</formula>
    </cfRule>
  </conditionalFormatting>
  <conditionalFormatting sqref="M7:O7">
    <cfRule type="expression" dxfId="15" priority="60">
      <formula>IF(M7=0,1,0)</formula>
    </cfRule>
  </conditionalFormatting>
  <conditionalFormatting sqref="G17:G27">
    <cfRule type="expression" dxfId="14" priority="70">
      <formula>IF(R17=18,1,0)</formula>
    </cfRule>
    <cfRule type="expression" dxfId="13" priority="71">
      <formula>IF(R17=8,1,0)</formula>
    </cfRule>
    <cfRule type="expression" dxfId="12" priority="72">
      <formula>IF(AND(R17&lt;=7,R17&gt;=3),1,0)</formula>
    </cfRule>
    <cfRule type="expression" dxfId="11" priority="73">
      <formula>IF(R17&lt;=2,1,0)</formula>
    </cfRule>
  </conditionalFormatting>
  <conditionalFormatting sqref="D17:F17">
    <cfRule type="expression" dxfId="10" priority="19">
      <formula>IF(D17=0,1,0)</formula>
    </cfRule>
  </conditionalFormatting>
  <conditionalFormatting sqref="D18:F18">
    <cfRule type="expression" dxfId="9" priority="18">
      <formula>IF(D18=0,1,0)</formula>
    </cfRule>
  </conditionalFormatting>
  <conditionalFormatting sqref="D19:F19">
    <cfRule type="expression" dxfId="8" priority="17">
      <formula>IF(D19=0,1,0)</formula>
    </cfRule>
  </conditionalFormatting>
  <conditionalFormatting sqref="D20:F20">
    <cfRule type="expression" dxfId="7" priority="16">
      <formula>IF(D20=0,1,0)</formula>
    </cfRule>
  </conditionalFormatting>
  <conditionalFormatting sqref="D21:F21">
    <cfRule type="expression" dxfId="6" priority="15">
      <formula>IF(D21=0,1,0)</formula>
    </cfRule>
  </conditionalFormatting>
  <conditionalFormatting sqref="D22:F22">
    <cfRule type="expression" dxfId="5" priority="14">
      <formula>IF(D22=0,1,0)</formula>
    </cfRule>
  </conditionalFormatting>
  <conditionalFormatting sqref="D23:F23">
    <cfRule type="expression" dxfId="4" priority="13">
      <formula>IF(D23=0,1,0)</formula>
    </cfRule>
  </conditionalFormatting>
  <conditionalFormatting sqref="D24:F24">
    <cfRule type="expression" dxfId="3" priority="12">
      <formula>IF(D24=0,1,0)</formula>
    </cfRule>
  </conditionalFormatting>
  <conditionalFormatting sqref="D25:F25">
    <cfRule type="expression" dxfId="2" priority="11">
      <formula>IF(D25=0,1,0)</formula>
    </cfRule>
  </conditionalFormatting>
  <conditionalFormatting sqref="D26:F26">
    <cfRule type="expression" dxfId="1" priority="10">
      <formula>IF(D26=0,1,0)</formula>
    </cfRule>
  </conditionalFormatting>
  <conditionalFormatting sqref="D27:F27">
    <cfRule type="expression" dxfId="0" priority="9">
      <formula>IF(D27=0,1,0)</formula>
    </cfRule>
  </conditionalFormatting>
  <dataValidations disablePrompts="1" count="2">
    <dataValidation errorStyle="information" allowBlank="1" showInputMessage="1" showErrorMessage="1" sqref="M5:O5" xr:uid="{00000000-0002-0000-0100-000000000000}"/>
    <dataValidation type="list" allowBlank="1" showInputMessage="1" showErrorMessage="1" sqref="N9" xr:uid="{00000000-0002-0000-0100-000001000000}">
      <formula1>SN</formula1>
    </dataValidation>
  </dataValidations>
  <pageMargins left="0.7" right="0.7" top="0.94202898550724634" bottom="0.75" header="0.3" footer="0.3"/>
  <pageSetup scale="71" orientation="landscape" r:id="rId1"/>
  <headerFooter>
    <oddHeader>&amp;R&amp;G</oddHeader>
    <oddFooter>&amp;C&amp;"Arial,Normal"&amp;8Estado del SIEE
Ministerio de Educación Nacional
Equipo de Evaluación - Subdirección de Referentes y Evaluación&amp;R&amp;"Arial,Normal"&amp;8V.1</oddFooter>
  </headerFooter>
  <colBreaks count="1" manualBreakCount="1">
    <brk id="17"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P1006"/>
  <sheetViews>
    <sheetView showGridLines="0" showRowColHeaders="0" workbookViewId="0">
      <pane ySplit="8" topLeftCell="A10" activePane="bottomLeft" state="frozen"/>
      <selection activeCell="C35" sqref="C35:E35"/>
      <selection pane="bottomLeft" activeCell="A10" sqref="A10"/>
    </sheetView>
  </sheetViews>
  <sheetFormatPr baseColWidth="10" defaultColWidth="0" defaultRowHeight="15.75" customHeight="1" zeroHeight="1" x14ac:dyDescent="0.2"/>
  <cols>
    <col min="1" max="1" width="1.42578125" style="82" customWidth="1"/>
    <col min="2" max="2" width="12.5703125" style="82" customWidth="1"/>
    <col min="3" max="3" width="30.85546875" style="82" customWidth="1"/>
    <col min="4" max="4" width="104.5703125" style="82" customWidth="1"/>
    <col min="5" max="5" width="1.42578125" style="82" customWidth="1"/>
    <col min="6" max="16384" width="12.5703125" style="82" hidden="1"/>
  </cols>
  <sheetData>
    <row r="1" spans="2:4" ht="7.5" customHeight="1" x14ac:dyDescent="0.2"/>
    <row r="2" spans="2:4" ht="28.5" customHeight="1" x14ac:dyDescent="0.2">
      <c r="B2" s="282" t="s">
        <v>74</v>
      </c>
      <c r="C2" s="283"/>
      <c r="D2" s="284"/>
    </row>
    <row r="3" spans="2:4" ht="6" customHeight="1" x14ac:dyDescent="0.2"/>
    <row r="4" spans="2:4" ht="15.75" customHeight="1" x14ac:dyDescent="0.2">
      <c r="B4" s="285" t="s">
        <v>75</v>
      </c>
      <c r="C4" s="285"/>
      <c r="D4" s="285"/>
    </row>
    <row r="5" spans="2:4" ht="6" customHeight="1" x14ac:dyDescent="0.2"/>
    <row r="6" spans="2:4" ht="27" customHeight="1" x14ac:dyDescent="0.2">
      <c r="B6" s="286" t="s">
        <v>76</v>
      </c>
      <c r="C6" s="286"/>
      <c r="D6" s="286"/>
    </row>
    <row r="7" spans="2:4" ht="6" customHeight="1" x14ac:dyDescent="0.2"/>
    <row r="8" spans="2:4" ht="24" customHeight="1" x14ac:dyDescent="0.2">
      <c r="B8" s="88" t="s">
        <v>77</v>
      </c>
      <c r="C8" s="83" t="s">
        <v>78</v>
      </c>
      <c r="D8" s="83" t="s">
        <v>79</v>
      </c>
    </row>
    <row r="9" spans="2:4" ht="238.5" customHeight="1" x14ac:dyDescent="0.2">
      <c r="B9" s="84">
        <v>1</v>
      </c>
      <c r="C9" s="85" t="s">
        <v>80</v>
      </c>
      <c r="D9" s="126" t="s">
        <v>81</v>
      </c>
    </row>
    <row r="10" spans="2:4" ht="137.25" customHeight="1" x14ac:dyDescent="0.2">
      <c r="B10" s="84">
        <v>2</v>
      </c>
      <c r="C10" s="85" t="s">
        <v>82</v>
      </c>
      <c r="D10" s="126" t="s">
        <v>83</v>
      </c>
    </row>
    <row r="11" spans="2:4" ht="117.75" customHeight="1" x14ac:dyDescent="0.2">
      <c r="B11" s="84">
        <v>3</v>
      </c>
      <c r="C11" s="85" t="s">
        <v>84</v>
      </c>
      <c r="D11" s="126" t="s">
        <v>85</v>
      </c>
    </row>
    <row r="12" spans="2:4" ht="171" x14ac:dyDescent="0.2">
      <c r="B12" s="84">
        <v>4</v>
      </c>
      <c r="C12" s="85" t="s">
        <v>86</v>
      </c>
      <c r="D12" s="86" t="s">
        <v>87</v>
      </c>
    </row>
    <row r="13" spans="2:4" ht="165.75" customHeight="1" x14ac:dyDescent="0.2">
      <c r="B13" s="84">
        <v>5</v>
      </c>
      <c r="C13" s="85" t="s">
        <v>88</v>
      </c>
      <c r="D13" s="86" t="s">
        <v>89</v>
      </c>
    </row>
    <row r="14" spans="2:4" ht="85.5" x14ac:dyDescent="0.2">
      <c r="B14" s="84">
        <v>6</v>
      </c>
      <c r="C14" s="85" t="s">
        <v>90</v>
      </c>
      <c r="D14" s="86" t="s">
        <v>91</v>
      </c>
    </row>
    <row r="15" spans="2:4" ht="99.75" x14ac:dyDescent="0.2">
      <c r="B15" s="84">
        <v>7</v>
      </c>
      <c r="C15" s="85" t="s">
        <v>92</v>
      </c>
      <c r="D15" s="86" t="s">
        <v>93</v>
      </c>
    </row>
    <row r="16" spans="2:4" ht="84" customHeight="1" x14ac:dyDescent="0.2">
      <c r="B16" s="84">
        <v>8</v>
      </c>
      <c r="C16" s="85" t="s">
        <v>94</v>
      </c>
      <c r="D16" s="86" t="s">
        <v>95</v>
      </c>
    </row>
    <row r="17" spans="2:16" ht="115.5" customHeight="1" x14ac:dyDescent="0.2">
      <c r="B17" s="84">
        <v>9</v>
      </c>
      <c r="C17" s="85" t="s">
        <v>96</v>
      </c>
      <c r="D17" s="86" t="s">
        <v>97</v>
      </c>
    </row>
    <row r="18" spans="2:16" ht="99" customHeight="1" x14ac:dyDescent="0.2">
      <c r="B18" s="84">
        <v>10</v>
      </c>
      <c r="C18" s="85" t="s">
        <v>98</v>
      </c>
      <c r="D18" s="86" t="s">
        <v>99</v>
      </c>
    </row>
    <row r="19" spans="2:16" ht="113.25" customHeight="1" x14ac:dyDescent="0.2">
      <c r="B19" s="84">
        <v>11</v>
      </c>
      <c r="C19" s="85" t="s">
        <v>100</v>
      </c>
      <c r="D19" s="86" t="s">
        <v>101</v>
      </c>
    </row>
    <row r="20" spans="2:16" customFormat="1" ht="6" customHeight="1" x14ac:dyDescent="0.25">
      <c r="B20" s="99"/>
      <c r="C20" s="125"/>
      <c r="D20" s="125"/>
      <c r="E20" s="125"/>
      <c r="F20" s="125"/>
      <c r="G20" s="125"/>
      <c r="H20" s="125"/>
      <c r="I20" s="125"/>
      <c r="J20" s="125"/>
      <c r="K20" s="125"/>
      <c r="L20" s="125"/>
      <c r="M20" s="125"/>
      <c r="N20" s="125"/>
      <c r="O20" s="125"/>
      <c r="P20" s="99"/>
    </row>
    <row r="21" spans="2:16" customFormat="1" ht="18" customHeight="1" x14ac:dyDescent="0.25">
      <c r="B21" s="245" t="s">
        <v>65</v>
      </c>
      <c r="C21" s="245"/>
      <c r="D21" s="245"/>
      <c r="E21" s="96"/>
      <c r="F21" s="95"/>
      <c r="G21" s="95"/>
      <c r="H21" s="95"/>
      <c r="I21" s="95"/>
      <c r="J21" s="95"/>
      <c r="K21" s="95"/>
      <c r="L21" s="95"/>
      <c r="M21" s="95"/>
      <c r="N21" s="95"/>
      <c r="O21" s="95"/>
      <c r="P21" s="95"/>
    </row>
    <row r="22" spans="2:16" customFormat="1" ht="6.75" customHeight="1" x14ac:dyDescent="0.25">
      <c r="B22" s="277"/>
      <c r="C22" s="277"/>
      <c r="D22" s="277"/>
      <c r="E22" s="277"/>
      <c r="F22" s="277"/>
      <c r="G22" s="277"/>
      <c r="H22" s="277"/>
      <c r="I22" s="277"/>
      <c r="J22" s="277"/>
      <c r="K22" s="277"/>
      <c r="L22" s="277"/>
      <c r="M22" s="277"/>
      <c r="N22" s="277"/>
      <c r="O22" s="277"/>
      <c r="P22" s="277"/>
    </row>
    <row r="23" spans="2:16" ht="12.75" hidden="1" x14ac:dyDescent="0.2">
      <c r="B23" s="87"/>
      <c r="C23" s="87"/>
      <c r="D23" s="87"/>
    </row>
    <row r="24" spans="2:16" ht="12.75" hidden="1" x14ac:dyDescent="0.2">
      <c r="B24" s="87"/>
      <c r="C24" s="87"/>
      <c r="D24" s="87"/>
    </row>
    <row r="25" spans="2:16" ht="12.75" hidden="1" x14ac:dyDescent="0.2">
      <c r="B25" s="87"/>
      <c r="C25" s="87"/>
      <c r="D25" s="87"/>
    </row>
    <row r="26" spans="2:16" ht="12.75" hidden="1" x14ac:dyDescent="0.2">
      <c r="B26" s="87"/>
      <c r="C26" s="87"/>
      <c r="D26" s="87"/>
    </row>
    <row r="27" spans="2:16" ht="12.75" hidden="1" x14ac:dyDescent="0.2">
      <c r="B27" s="87"/>
      <c r="C27" s="87"/>
      <c r="D27" s="87"/>
    </row>
    <row r="28" spans="2:16" ht="12.75" hidden="1" x14ac:dyDescent="0.2">
      <c r="B28" s="87"/>
      <c r="C28" s="87"/>
      <c r="D28" s="87"/>
    </row>
    <row r="29" spans="2:16" ht="12.75" hidden="1" x14ac:dyDescent="0.2">
      <c r="B29" s="87"/>
      <c r="C29" s="87"/>
      <c r="D29" s="87"/>
    </row>
    <row r="30" spans="2:16" ht="12.75" hidden="1" x14ac:dyDescent="0.2">
      <c r="B30" s="87"/>
      <c r="C30" s="87"/>
      <c r="D30" s="87"/>
    </row>
    <row r="31" spans="2:16" ht="12.75" hidden="1" x14ac:dyDescent="0.2">
      <c r="B31" s="87"/>
      <c r="C31" s="87"/>
      <c r="D31" s="87"/>
    </row>
    <row r="32" spans="2:16" ht="12.75" hidden="1" x14ac:dyDescent="0.2">
      <c r="B32" s="87"/>
      <c r="C32" s="87"/>
      <c r="D32" s="87"/>
    </row>
    <row r="33" spans="2:4" ht="12.75" hidden="1" x14ac:dyDescent="0.2">
      <c r="B33" s="87"/>
      <c r="C33" s="87"/>
      <c r="D33" s="87"/>
    </row>
    <row r="34" spans="2:4" ht="12.75" hidden="1" x14ac:dyDescent="0.2">
      <c r="B34" s="87"/>
      <c r="C34" s="87"/>
      <c r="D34" s="87"/>
    </row>
    <row r="35" spans="2:4" ht="12.75" hidden="1" x14ac:dyDescent="0.2">
      <c r="B35" s="87"/>
      <c r="C35" s="87"/>
      <c r="D35" s="87"/>
    </row>
    <row r="36" spans="2:4" ht="12.75" hidden="1" x14ac:dyDescent="0.2">
      <c r="B36" s="87"/>
      <c r="C36" s="87"/>
      <c r="D36" s="87"/>
    </row>
    <row r="37" spans="2:4" ht="12.75" hidden="1" x14ac:dyDescent="0.2">
      <c r="B37" s="87"/>
      <c r="C37" s="87"/>
      <c r="D37" s="87"/>
    </row>
    <row r="38" spans="2:4" ht="12.75" hidden="1" x14ac:dyDescent="0.2">
      <c r="B38" s="87"/>
      <c r="C38" s="87"/>
      <c r="D38" s="87"/>
    </row>
    <row r="39" spans="2:4" ht="12.75" hidden="1" x14ac:dyDescent="0.2">
      <c r="B39" s="87"/>
      <c r="C39" s="87"/>
      <c r="D39" s="87"/>
    </row>
    <row r="40" spans="2:4" ht="12.75" hidden="1" x14ac:dyDescent="0.2">
      <c r="B40" s="87"/>
      <c r="C40" s="87"/>
      <c r="D40" s="87"/>
    </row>
    <row r="41" spans="2:4" ht="12.75" hidden="1" x14ac:dyDescent="0.2">
      <c r="B41" s="87"/>
      <c r="C41" s="87"/>
      <c r="D41" s="87"/>
    </row>
    <row r="42" spans="2:4" ht="12.75" hidden="1" x14ac:dyDescent="0.2">
      <c r="B42" s="87"/>
      <c r="C42" s="87"/>
      <c r="D42" s="87"/>
    </row>
    <row r="43" spans="2:4" ht="12.75" hidden="1" x14ac:dyDescent="0.2">
      <c r="B43" s="87"/>
      <c r="C43" s="87"/>
      <c r="D43" s="87"/>
    </row>
    <row r="44" spans="2:4" ht="12.75" hidden="1" x14ac:dyDescent="0.2">
      <c r="B44" s="87"/>
      <c r="C44" s="87"/>
      <c r="D44" s="87"/>
    </row>
    <row r="45" spans="2:4" ht="12.75" hidden="1" x14ac:dyDescent="0.2">
      <c r="B45" s="87"/>
      <c r="C45" s="87"/>
      <c r="D45" s="87"/>
    </row>
    <row r="46" spans="2:4" ht="12.75" hidden="1" x14ac:dyDescent="0.2">
      <c r="B46" s="87"/>
      <c r="C46" s="87"/>
      <c r="D46" s="87"/>
    </row>
    <row r="47" spans="2:4" ht="12.75" hidden="1" x14ac:dyDescent="0.2">
      <c r="B47" s="87"/>
      <c r="C47" s="87"/>
      <c r="D47" s="87"/>
    </row>
    <row r="48" spans="2:4" ht="12.75" hidden="1" x14ac:dyDescent="0.2">
      <c r="B48" s="87"/>
      <c r="C48" s="87"/>
      <c r="D48" s="87"/>
    </row>
    <row r="49" spans="2:4" ht="12.75" hidden="1" x14ac:dyDescent="0.2">
      <c r="B49" s="87"/>
      <c r="C49" s="87"/>
      <c r="D49" s="87"/>
    </row>
    <row r="50" spans="2:4" ht="12.75" hidden="1" x14ac:dyDescent="0.2">
      <c r="B50" s="87"/>
      <c r="C50" s="87"/>
      <c r="D50" s="87"/>
    </row>
    <row r="51" spans="2:4" ht="12.75" hidden="1" x14ac:dyDescent="0.2">
      <c r="B51" s="87"/>
      <c r="C51" s="87"/>
      <c r="D51" s="87"/>
    </row>
    <row r="52" spans="2:4" ht="12.75" hidden="1" x14ac:dyDescent="0.2">
      <c r="B52" s="87"/>
      <c r="C52" s="87"/>
      <c r="D52" s="87"/>
    </row>
    <row r="53" spans="2:4" ht="12.75" hidden="1" x14ac:dyDescent="0.2">
      <c r="B53" s="87"/>
      <c r="C53" s="87"/>
      <c r="D53" s="87"/>
    </row>
    <row r="54" spans="2:4" ht="12.75" hidden="1" x14ac:dyDescent="0.2">
      <c r="B54" s="87"/>
      <c r="C54" s="87"/>
      <c r="D54" s="87"/>
    </row>
    <row r="55" spans="2:4" ht="12.75" hidden="1" x14ac:dyDescent="0.2">
      <c r="B55" s="87"/>
      <c r="C55" s="87"/>
      <c r="D55" s="87"/>
    </row>
    <row r="56" spans="2:4" ht="12.75" hidden="1" x14ac:dyDescent="0.2">
      <c r="B56" s="87"/>
      <c r="C56" s="87"/>
      <c r="D56" s="87"/>
    </row>
    <row r="57" spans="2:4" ht="12.75" hidden="1" x14ac:dyDescent="0.2">
      <c r="B57" s="87"/>
      <c r="C57" s="87"/>
      <c r="D57" s="87"/>
    </row>
    <row r="58" spans="2:4" ht="12.75" hidden="1" x14ac:dyDescent="0.2">
      <c r="B58" s="87"/>
      <c r="C58" s="87"/>
      <c r="D58" s="87"/>
    </row>
    <row r="59" spans="2:4" ht="12.75" hidden="1" x14ac:dyDescent="0.2">
      <c r="B59" s="87"/>
      <c r="C59" s="87"/>
      <c r="D59" s="87"/>
    </row>
    <row r="60" spans="2:4" ht="12.75" hidden="1" x14ac:dyDescent="0.2">
      <c r="B60" s="87"/>
      <c r="C60" s="87"/>
      <c r="D60" s="87"/>
    </row>
    <row r="61" spans="2:4" ht="12.75" hidden="1" x14ac:dyDescent="0.2">
      <c r="B61" s="87"/>
      <c r="C61" s="87"/>
      <c r="D61" s="87"/>
    </row>
    <row r="62" spans="2:4" ht="12.75" hidden="1" x14ac:dyDescent="0.2">
      <c r="B62" s="87"/>
      <c r="C62" s="87"/>
      <c r="D62" s="87"/>
    </row>
    <row r="63" spans="2:4" ht="12.75" hidden="1" x14ac:dyDescent="0.2">
      <c r="B63" s="87"/>
      <c r="C63" s="87"/>
      <c r="D63" s="87"/>
    </row>
    <row r="64" spans="2:4" ht="12.75" hidden="1" x14ac:dyDescent="0.2">
      <c r="B64" s="87"/>
      <c r="C64" s="87"/>
      <c r="D64" s="87"/>
    </row>
    <row r="65" spans="2:4" ht="12.75" hidden="1" x14ac:dyDescent="0.2">
      <c r="B65" s="87"/>
      <c r="C65" s="87"/>
      <c r="D65" s="87"/>
    </row>
    <row r="66" spans="2:4" ht="12.75" hidden="1" x14ac:dyDescent="0.2">
      <c r="B66" s="87"/>
      <c r="C66" s="87"/>
      <c r="D66" s="87"/>
    </row>
    <row r="67" spans="2:4" ht="12.75" hidden="1" x14ac:dyDescent="0.2">
      <c r="B67" s="87"/>
      <c r="C67" s="87"/>
      <c r="D67" s="87"/>
    </row>
    <row r="68" spans="2:4" ht="12.75" hidden="1" x14ac:dyDescent="0.2">
      <c r="B68" s="87"/>
      <c r="C68" s="87"/>
      <c r="D68" s="87"/>
    </row>
    <row r="69" spans="2:4" ht="12.75" hidden="1" x14ac:dyDescent="0.2">
      <c r="B69" s="87"/>
      <c r="C69" s="87"/>
      <c r="D69" s="87"/>
    </row>
    <row r="70" spans="2:4" ht="12.75" hidden="1" x14ac:dyDescent="0.2">
      <c r="B70" s="87"/>
      <c r="C70" s="87"/>
      <c r="D70" s="87"/>
    </row>
    <row r="71" spans="2:4" ht="12.75" hidden="1" x14ac:dyDescent="0.2">
      <c r="B71" s="87"/>
      <c r="C71" s="87"/>
      <c r="D71" s="87"/>
    </row>
    <row r="72" spans="2:4" ht="12.75" hidden="1" x14ac:dyDescent="0.2">
      <c r="B72" s="87"/>
      <c r="C72" s="87"/>
      <c r="D72" s="87"/>
    </row>
    <row r="73" spans="2:4" ht="12.75" hidden="1" x14ac:dyDescent="0.2">
      <c r="B73" s="87"/>
      <c r="C73" s="87"/>
      <c r="D73" s="87"/>
    </row>
    <row r="74" spans="2:4" ht="12.75" hidden="1" x14ac:dyDescent="0.2">
      <c r="B74" s="87"/>
      <c r="C74" s="87"/>
      <c r="D74" s="87"/>
    </row>
    <row r="75" spans="2:4" ht="12.75" hidden="1" x14ac:dyDescent="0.2">
      <c r="B75" s="87"/>
      <c r="C75" s="87"/>
      <c r="D75" s="87"/>
    </row>
    <row r="76" spans="2:4" ht="12.75" hidden="1" x14ac:dyDescent="0.2">
      <c r="B76" s="87"/>
      <c r="C76" s="87"/>
      <c r="D76" s="87"/>
    </row>
    <row r="77" spans="2:4" ht="12.75" hidden="1" x14ac:dyDescent="0.2">
      <c r="B77" s="87"/>
      <c r="C77" s="87"/>
      <c r="D77" s="87"/>
    </row>
    <row r="78" spans="2:4" ht="12.75" hidden="1" x14ac:dyDescent="0.2">
      <c r="B78" s="87"/>
      <c r="C78" s="87"/>
      <c r="D78" s="87"/>
    </row>
    <row r="79" spans="2:4" ht="12.75" hidden="1" x14ac:dyDescent="0.2">
      <c r="B79" s="87"/>
      <c r="C79" s="87"/>
      <c r="D79" s="87"/>
    </row>
    <row r="80" spans="2:4" ht="12.75" hidden="1" x14ac:dyDescent="0.2">
      <c r="B80" s="87"/>
      <c r="C80" s="87"/>
      <c r="D80" s="87"/>
    </row>
    <row r="81" spans="2:4" ht="12.75" hidden="1" x14ac:dyDescent="0.2">
      <c r="B81" s="87"/>
      <c r="C81" s="87"/>
      <c r="D81" s="87"/>
    </row>
    <row r="82" spans="2:4" ht="12.75" hidden="1" x14ac:dyDescent="0.2">
      <c r="B82" s="87"/>
      <c r="C82" s="87"/>
      <c r="D82" s="87"/>
    </row>
    <row r="83" spans="2:4" ht="12.75" hidden="1" x14ac:dyDescent="0.2">
      <c r="B83" s="87"/>
      <c r="C83" s="87"/>
      <c r="D83" s="87"/>
    </row>
    <row r="84" spans="2:4" ht="12.75" hidden="1" x14ac:dyDescent="0.2">
      <c r="B84" s="87"/>
      <c r="C84" s="87"/>
      <c r="D84" s="87"/>
    </row>
    <row r="85" spans="2:4" ht="12.75" hidden="1" x14ac:dyDescent="0.2">
      <c r="B85" s="87"/>
      <c r="C85" s="87"/>
      <c r="D85" s="87"/>
    </row>
    <row r="86" spans="2:4" ht="12.75" hidden="1" x14ac:dyDescent="0.2">
      <c r="B86" s="87"/>
      <c r="C86" s="87"/>
      <c r="D86" s="87"/>
    </row>
    <row r="87" spans="2:4" ht="12.75" hidden="1" x14ac:dyDescent="0.2">
      <c r="B87" s="87"/>
      <c r="C87" s="87"/>
      <c r="D87" s="87"/>
    </row>
    <row r="88" spans="2:4" ht="12.75" hidden="1" x14ac:dyDescent="0.2">
      <c r="B88" s="87"/>
      <c r="C88" s="87"/>
      <c r="D88" s="87"/>
    </row>
    <row r="89" spans="2:4" ht="12.75" hidden="1" x14ac:dyDescent="0.2">
      <c r="B89" s="87"/>
      <c r="C89" s="87"/>
      <c r="D89" s="87"/>
    </row>
    <row r="90" spans="2:4" ht="12.75" hidden="1" x14ac:dyDescent="0.2">
      <c r="B90" s="87"/>
      <c r="C90" s="87"/>
      <c r="D90" s="87"/>
    </row>
    <row r="91" spans="2:4" ht="12.75" hidden="1" x14ac:dyDescent="0.2">
      <c r="B91" s="87"/>
      <c r="C91" s="87"/>
      <c r="D91" s="87"/>
    </row>
    <row r="92" spans="2:4" ht="12.75" hidden="1" x14ac:dyDescent="0.2">
      <c r="B92" s="87"/>
      <c r="C92" s="87"/>
      <c r="D92" s="87"/>
    </row>
    <row r="93" spans="2:4" ht="12.75" hidden="1" x14ac:dyDescent="0.2">
      <c r="B93" s="87"/>
      <c r="C93" s="87"/>
      <c r="D93" s="87"/>
    </row>
    <row r="94" spans="2:4" ht="12.75" hidden="1" x14ac:dyDescent="0.2">
      <c r="B94" s="87"/>
      <c r="C94" s="87"/>
      <c r="D94" s="87"/>
    </row>
    <row r="95" spans="2:4" ht="12.75" hidden="1" x14ac:dyDescent="0.2">
      <c r="B95" s="87"/>
      <c r="C95" s="87"/>
      <c r="D95" s="87"/>
    </row>
    <row r="96" spans="2:4" ht="12.75" hidden="1" x14ac:dyDescent="0.2">
      <c r="B96" s="87"/>
      <c r="C96" s="87"/>
      <c r="D96" s="87"/>
    </row>
    <row r="97" spans="2:4" ht="12.75" hidden="1" x14ac:dyDescent="0.2">
      <c r="B97" s="87"/>
      <c r="C97" s="87"/>
      <c r="D97" s="87"/>
    </row>
    <row r="98" spans="2:4" ht="12.75" hidden="1" x14ac:dyDescent="0.2">
      <c r="B98" s="87"/>
      <c r="C98" s="87"/>
      <c r="D98" s="87"/>
    </row>
    <row r="99" spans="2:4" ht="12.75" hidden="1" x14ac:dyDescent="0.2">
      <c r="B99" s="87"/>
      <c r="C99" s="87"/>
      <c r="D99" s="87"/>
    </row>
    <row r="100" spans="2:4" ht="12.75" hidden="1" x14ac:dyDescent="0.2">
      <c r="B100" s="87"/>
      <c r="C100" s="87"/>
      <c r="D100" s="87"/>
    </row>
    <row r="101" spans="2:4" ht="12.75" hidden="1" x14ac:dyDescent="0.2">
      <c r="B101" s="87"/>
      <c r="C101" s="87"/>
      <c r="D101" s="87"/>
    </row>
    <row r="102" spans="2:4" ht="12.75" hidden="1" x14ac:dyDescent="0.2">
      <c r="B102" s="87"/>
      <c r="C102" s="87"/>
      <c r="D102" s="87"/>
    </row>
    <row r="103" spans="2:4" ht="12.75" hidden="1" x14ac:dyDescent="0.2">
      <c r="B103" s="87"/>
      <c r="C103" s="87"/>
      <c r="D103" s="87"/>
    </row>
    <row r="104" spans="2:4" ht="12.75" hidden="1" x14ac:dyDescent="0.2">
      <c r="B104" s="87"/>
      <c r="C104" s="87"/>
      <c r="D104" s="87"/>
    </row>
    <row r="105" spans="2:4" ht="12.75" hidden="1" x14ac:dyDescent="0.2">
      <c r="B105" s="87"/>
      <c r="C105" s="87"/>
      <c r="D105" s="87"/>
    </row>
    <row r="106" spans="2:4" ht="12.75" hidden="1" x14ac:dyDescent="0.2">
      <c r="B106" s="87"/>
      <c r="C106" s="87"/>
      <c r="D106" s="87"/>
    </row>
    <row r="107" spans="2:4" ht="12.75" hidden="1" x14ac:dyDescent="0.2">
      <c r="B107" s="87"/>
      <c r="C107" s="87"/>
      <c r="D107" s="87"/>
    </row>
    <row r="108" spans="2:4" ht="12.75" hidden="1" x14ac:dyDescent="0.2">
      <c r="B108" s="87"/>
      <c r="C108" s="87"/>
      <c r="D108" s="87"/>
    </row>
    <row r="109" spans="2:4" ht="12.75" hidden="1" x14ac:dyDescent="0.2">
      <c r="B109" s="87"/>
      <c r="C109" s="87"/>
      <c r="D109" s="87"/>
    </row>
    <row r="110" spans="2:4" ht="12.75" hidden="1" x14ac:dyDescent="0.2">
      <c r="B110" s="87"/>
      <c r="C110" s="87"/>
      <c r="D110" s="87"/>
    </row>
    <row r="111" spans="2:4" ht="12.75" hidden="1" x14ac:dyDescent="0.2">
      <c r="B111" s="87"/>
      <c r="C111" s="87"/>
      <c r="D111" s="87"/>
    </row>
    <row r="112" spans="2:4" ht="12.75" hidden="1" x14ac:dyDescent="0.2">
      <c r="B112" s="87"/>
      <c r="C112" s="87"/>
      <c r="D112" s="87"/>
    </row>
    <row r="113" spans="2:4" ht="12.75" hidden="1" x14ac:dyDescent="0.2">
      <c r="B113" s="87"/>
      <c r="C113" s="87"/>
      <c r="D113" s="87"/>
    </row>
    <row r="114" spans="2:4" ht="12.75" hidden="1" x14ac:dyDescent="0.2">
      <c r="B114" s="87"/>
      <c r="C114" s="87"/>
      <c r="D114" s="87"/>
    </row>
    <row r="115" spans="2:4" ht="12.75" hidden="1" x14ac:dyDescent="0.2">
      <c r="B115" s="87"/>
      <c r="C115" s="87"/>
      <c r="D115" s="87"/>
    </row>
    <row r="116" spans="2:4" ht="12.75" hidden="1" x14ac:dyDescent="0.2">
      <c r="B116" s="87"/>
      <c r="C116" s="87"/>
      <c r="D116" s="87"/>
    </row>
    <row r="117" spans="2:4" ht="12.75" hidden="1" x14ac:dyDescent="0.2">
      <c r="B117" s="87"/>
      <c r="C117" s="87"/>
      <c r="D117" s="87"/>
    </row>
    <row r="118" spans="2:4" ht="12.75" hidden="1" x14ac:dyDescent="0.2">
      <c r="B118" s="87"/>
      <c r="C118" s="87"/>
      <c r="D118" s="87"/>
    </row>
    <row r="119" spans="2:4" ht="12.75" hidden="1" x14ac:dyDescent="0.2">
      <c r="B119" s="87"/>
      <c r="C119" s="87"/>
      <c r="D119" s="87"/>
    </row>
    <row r="120" spans="2:4" ht="12.75" hidden="1" x14ac:dyDescent="0.2">
      <c r="B120" s="87"/>
      <c r="C120" s="87"/>
      <c r="D120" s="87"/>
    </row>
    <row r="121" spans="2:4" ht="12.75" hidden="1" x14ac:dyDescent="0.2">
      <c r="B121" s="87"/>
      <c r="C121" s="87"/>
      <c r="D121" s="87"/>
    </row>
    <row r="122" spans="2:4" ht="12.75" hidden="1" x14ac:dyDescent="0.2">
      <c r="B122" s="87"/>
      <c r="C122" s="87"/>
      <c r="D122" s="87"/>
    </row>
    <row r="123" spans="2:4" ht="12.75" hidden="1" x14ac:dyDescent="0.2">
      <c r="B123" s="87"/>
      <c r="C123" s="87"/>
      <c r="D123" s="87"/>
    </row>
    <row r="124" spans="2:4" ht="12.75" hidden="1" x14ac:dyDescent="0.2">
      <c r="B124" s="87"/>
      <c r="C124" s="87"/>
      <c r="D124" s="87"/>
    </row>
    <row r="125" spans="2:4" ht="12.75" hidden="1" x14ac:dyDescent="0.2">
      <c r="B125" s="87"/>
      <c r="C125" s="87"/>
      <c r="D125" s="87"/>
    </row>
    <row r="126" spans="2:4" ht="12.75" hidden="1" x14ac:dyDescent="0.2">
      <c r="B126" s="87"/>
      <c r="C126" s="87"/>
      <c r="D126" s="87"/>
    </row>
    <row r="127" spans="2:4" ht="12.75" hidden="1" x14ac:dyDescent="0.2">
      <c r="B127" s="87"/>
      <c r="C127" s="87"/>
      <c r="D127" s="87"/>
    </row>
    <row r="128" spans="2:4" ht="12.75" hidden="1" x14ac:dyDescent="0.2">
      <c r="B128" s="87"/>
      <c r="C128" s="87"/>
      <c r="D128" s="87"/>
    </row>
    <row r="129" spans="2:4" ht="12.75" hidden="1" x14ac:dyDescent="0.2">
      <c r="B129" s="87"/>
      <c r="C129" s="87"/>
      <c r="D129" s="87"/>
    </row>
    <row r="130" spans="2:4" ht="12.75" hidden="1" x14ac:dyDescent="0.2">
      <c r="B130" s="87"/>
      <c r="C130" s="87"/>
      <c r="D130" s="87"/>
    </row>
    <row r="131" spans="2:4" ht="12.75" hidden="1" x14ac:dyDescent="0.2">
      <c r="B131" s="87"/>
      <c r="C131" s="87"/>
      <c r="D131" s="87"/>
    </row>
    <row r="132" spans="2:4" ht="12.75" hidden="1" x14ac:dyDescent="0.2">
      <c r="B132" s="87"/>
      <c r="C132" s="87"/>
      <c r="D132" s="87"/>
    </row>
    <row r="133" spans="2:4" ht="12.75" hidden="1" x14ac:dyDescent="0.2">
      <c r="B133" s="87"/>
      <c r="C133" s="87"/>
      <c r="D133" s="87"/>
    </row>
    <row r="134" spans="2:4" ht="12.75" hidden="1" x14ac:dyDescent="0.2">
      <c r="B134" s="87"/>
      <c r="C134" s="87"/>
      <c r="D134" s="87"/>
    </row>
    <row r="135" spans="2:4" ht="12.75" hidden="1" x14ac:dyDescent="0.2">
      <c r="B135" s="87"/>
      <c r="C135" s="87"/>
      <c r="D135" s="87"/>
    </row>
    <row r="136" spans="2:4" ht="12.75" hidden="1" x14ac:dyDescent="0.2">
      <c r="B136" s="87"/>
      <c r="C136" s="87"/>
      <c r="D136" s="87"/>
    </row>
    <row r="137" spans="2:4" ht="12.75" hidden="1" x14ac:dyDescent="0.2">
      <c r="B137" s="87"/>
      <c r="C137" s="87"/>
      <c r="D137" s="87"/>
    </row>
    <row r="138" spans="2:4" ht="12.75" hidden="1" x14ac:dyDescent="0.2">
      <c r="B138" s="87"/>
      <c r="C138" s="87"/>
      <c r="D138" s="87"/>
    </row>
    <row r="139" spans="2:4" ht="12.75" hidden="1" x14ac:dyDescent="0.2">
      <c r="B139" s="87"/>
      <c r="C139" s="87"/>
      <c r="D139" s="87"/>
    </row>
    <row r="140" spans="2:4" ht="12.75" hidden="1" x14ac:dyDescent="0.2">
      <c r="B140" s="87"/>
      <c r="C140" s="87"/>
      <c r="D140" s="87"/>
    </row>
    <row r="141" spans="2:4" ht="12.75" hidden="1" x14ac:dyDescent="0.2">
      <c r="B141" s="87"/>
      <c r="C141" s="87"/>
      <c r="D141" s="87"/>
    </row>
    <row r="142" spans="2:4" ht="12.75" hidden="1" x14ac:dyDescent="0.2">
      <c r="B142" s="87"/>
      <c r="C142" s="87"/>
      <c r="D142" s="87"/>
    </row>
    <row r="143" spans="2:4" ht="12.75" hidden="1" x14ac:dyDescent="0.2">
      <c r="B143" s="87"/>
      <c r="C143" s="87"/>
      <c r="D143" s="87"/>
    </row>
    <row r="144" spans="2:4" ht="12.75" hidden="1" x14ac:dyDescent="0.2">
      <c r="B144" s="87"/>
      <c r="C144" s="87"/>
      <c r="D144" s="87"/>
    </row>
    <row r="145" spans="2:4" ht="12.75" hidden="1" x14ac:dyDescent="0.2">
      <c r="B145" s="87"/>
      <c r="C145" s="87"/>
      <c r="D145" s="87"/>
    </row>
    <row r="146" spans="2:4" ht="12.75" hidden="1" x14ac:dyDescent="0.2">
      <c r="B146" s="87"/>
      <c r="C146" s="87"/>
      <c r="D146" s="87"/>
    </row>
    <row r="147" spans="2:4" ht="12.75" hidden="1" x14ac:dyDescent="0.2">
      <c r="B147" s="87"/>
      <c r="C147" s="87"/>
      <c r="D147" s="87"/>
    </row>
    <row r="148" spans="2:4" ht="12.75" hidden="1" x14ac:dyDescent="0.2">
      <c r="B148" s="87"/>
      <c r="C148" s="87"/>
      <c r="D148" s="87"/>
    </row>
    <row r="149" spans="2:4" ht="12.75" hidden="1" x14ac:dyDescent="0.2">
      <c r="B149" s="87"/>
      <c r="C149" s="87"/>
      <c r="D149" s="87"/>
    </row>
    <row r="150" spans="2:4" ht="12.75" hidden="1" x14ac:dyDescent="0.2">
      <c r="B150" s="87"/>
      <c r="C150" s="87"/>
      <c r="D150" s="87"/>
    </row>
    <row r="151" spans="2:4" ht="12.75" hidden="1" x14ac:dyDescent="0.2">
      <c r="B151" s="87"/>
      <c r="C151" s="87"/>
      <c r="D151" s="87"/>
    </row>
    <row r="152" spans="2:4" ht="12.75" hidden="1" x14ac:dyDescent="0.2">
      <c r="B152" s="87"/>
      <c r="C152" s="87"/>
      <c r="D152" s="87"/>
    </row>
    <row r="153" spans="2:4" ht="12.75" hidden="1" x14ac:dyDescent="0.2">
      <c r="B153" s="87"/>
      <c r="C153" s="87"/>
      <c r="D153" s="87"/>
    </row>
    <row r="154" spans="2:4" ht="12.75" hidden="1" x14ac:dyDescent="0.2">
      <c r="B154" s="87"/>
      <c r="C154" s="87"/>
      <c r="D154" s="87"/>
    </row>
    <row r="155" spans="2:4" ht="12.75" hidden="1" x14ac:dyDescent="0.2">
      <c r="B155" s="87"/>
      <c r="C155" s="87"/>
      <c r="D155" s="87"/>
    </row>
    <row r="156" spans="2:4" ht="12.75" hidden="1" x14ac:dyDescent="0.2">
      <c r="B156" s="87"/>
      <c r="C156" s="87"/>
      <c r="D156" s="87"/>
    </row>
    <row r="157" spans="2:4" ht="12.75" hidden="1" x14ac:dyDescent="0.2">
      <c r="B157" s="87"/>
      <c r="C157" s="87"/>
      <c r="D157" s="87"/>
    </row>
    <row r="158" spans="2:4" ht="12.75" hidden="1" x14ac:dyDescent="0.2">
      <c r="B158" s="87"/>
      <c r="C158" s="87"/>
      <c r="D158" s="87"/>
    </row>
    <row r="159" spans="2:4" ht="12.75" hidden="1" x14ac:dyDescent="0.2">
      <c r="B159" s="87"/>
      <c r="C159" s="87"/>
      <c r="D159" s="87"/>
    </row>
    <row r="160" spans="2:4" ht="12.75" hidden="1" x14ac:dyDescent="0.2">
      <c r="B160" s="87"/>
      <c r="C160" s="87"/>
      <c r="D160" s="87"/>
    </row>
    <row r="161" spans="2:4" ht="12.75" hidden="1" x14ac:dyDescent="0.2">
      <c r="B161" s="87"/>
      <c r="C161" s="87"/>
      <c r="D161" s="87"/>
    </row>
    <row r="162" spans="2:4" ht="12.75" hidden="1" x14ac:dyDescent="0.2">
      <c r="B162" s="87"/>
      <c r="C162" s="87"/>
      <c r="D162" s="87"/>
    </row>
    <row r="163" spans="2:4" ht="12.75" hidden="1" x14ac:dyDescent="0.2">
      <c r="B163" s="87"/>
      <c r="C163" s="87"/>
      <c r="D163" s="87"/>
    </row>
    <row r="164" spans="2:4" ht="12.75" hidden="1" x14ac:dyDescent="0.2">
      <c r="B164" s="87"/>
      <c r="C164" s="87"/>
      <c r="D164" s="87"/>
    </row>
    <row r="165" spans="2:4" ht="12.75" hidden="1" x14ac:dyDescent="0.2">
      <c r="B165" s="87"/>
      <c r="C165" s="87"/>
      <c r="D165" s="87"/>
    </row>
    <row r="166" spans="2:4" ht="12.75" hidden="1" x14ac:dyDescent="0.2">
      <c r="B166" s="87"/>
      <c r="C166" s="87"/>
      <c r="D166" s="87"/>
    </row>
    <row r="167" spans="2:4" ht="12.75" hidden="1" x14ac:dyDescent="0.2">
      <c r="B167" s="87"/>
      <c r="C167" s="87"/>
      <c r="D167" s="87"/>
    </row>
    <row r="168" spans="2:4" ht="12.75" hidden="1" x14ac:dyDescent="0.2">
      <c r="B168" s="87"/>
      <c r="C168" s="87"/>
      <c r="D168" s="87"/>
    </row>
    <row r="169" spans="2:4" ht="12.75" hidden="1" x14ac:dyDescent="0.2">
      <c r="B169" s="87"/>
      <c r="C169" s="87"/>
      <c r="D169" s="87"/>
    </row>
    <row r="170" spans="2:4" ht="12.75" hidden="1" x14ac:dyDescent="0.2">
      <c r="B170" s="87"/>
      <c r="C170" s="87"/>
      <c r="D170" s="87"/>
    </row>
    <row r="171" spans="2:4" ht="12.75" hidden="1" x14ac:dyDescent="0.2">
      <c r="B171" s="87"/>
      <c r="C171" s="87"/>
      <c r="D171" s="87"/>
    </row>
    <row r="172" spans="2:4" ht="12.75" hidden="1" x14ac:dyDescent="0.2">
      <c r="B172" s="87"/>
      <c r="C172" s="87"/>
      <c r="D172" s="87"/>
    </row>
    <row r="173" spans="2:4" ht="12.75" hidden="1" x14ac:dyDescent="0.2">
      <c r="B173" s="87"/>
      <c r="C173" s="87"/>
      <c r="D173" s="87"/>
    </row>
    <row r="174" spans="2:4" ht="12.75" hidden="1" x14ac:dyDescent="0.2">
      <c r="B174" s="87"/>
      <c r="C174" s="87"/>
      <c r="D174" s="87"/>
    </row>
    <row r="175" spans="2:4" ht="12.75" hidden="1" x14ac:dyDescent="0.2">
      <c r="B175" s="87"/>
      <c r="C175" s="87"/>
      <c r="D175" s="87"/>
    </row>
    <row r="176" spans="2:4" ht="12.75" hidden="1" x14ac:dyDescent="0.2">
      <c r="B176" s="87"/>
      <c r="C176" s="87"/>
      <c r="D176" s="87"/>
    </row>
    <row r="177" spans="2:4" ht="12.75" hidden="1" x14ac:dyDescent="0.2">
      <c r="B177" s="87"/>
      <c r="C177" s="87"/>
      <c r="D177" s="87"/>
    </row>
    <row r="178" spans="2:4" ht="12.75" hidden="1" x14ac:dyDescent="0.2">
      <c r="B178" s="87"/>
      <c r="C178" s="87"/>
      <c r="D178" s="87"/>
    </row>
    <row r="179" spans="2:4" ht="12.75" hidden="1" x14ac:dyDescent="0.2">
      <c r="B179" s="87"/>
      <c r="C179" s="87"/>
      <c r="D179" s="87"/>
    </row>
    <row r="180" spans="2:4" ht="12.75" hidden="1" x14ac:dyDescent="0.2">
      <c r="B180" s="87"/>
      <c r="C180" s="87"/>
      <c r="D180" s="87"/>
    </row>
    <row r="181" spans="2:4" ht="12.75" hidden="1" x14ac:dyDescent="0.2">
      <c r="B181" s="87"/>
      <c r="C181" s="87"/>
      <c r="D181" s="87"/>
    </row>
    <row r="182" spans="2:4" ht="12.75" hidden="1" x14ac:dyDescent="0.2">
      <c r="B182" s="87"/>
      <c r="C182" s="87"/>
      <c r="D182" s="87"/>
    </row>
    <row r="183" spans="2:4" ht="12.75" hidden="1" x14ac:dyDescent="0.2">
      <c r="B183" s="87"/>
      <c r="C183" s="87"/>
      <c r="D183" s="87"/>
    </row>
    <row r="184" spans="2:4" ht="12.75" hidden="1" x14ac:dyDescent="0.2">
      <c r="B184" s="87"/>
      <c r="C184" s="87"/>
      <c r="D184" s="87"/>
    </row>
    <row r="185" spans="2:4" ht="12.75" hidden="1" x14ac:dyDescent="0.2">
      <c r="B185" s="87"/>
      <c r="C185" s="87"/>
      <c r="D185" s="87"/>
    </row>
    <row r="186" spans="2:4" ht="12.75" hidden="1" x14ac:dyDescent="0.2">
      <c r="B186" s="87"/>
      <c r="C186" s="87"/>
      <c r="D186" s="87"/>
    </row>
    <row r="187" spans="2:4" ht="12.75" hidden="1" x14ac:dyDescent="0.2">
      <c r="B187" s="87"/>
      <c r="C187" s="87"/>
      <c r="D187" s="87"/>
    </row>
    <row r="188" spans="2:4" ht="12.75" hidden="1" x14ac:dyDescent="0.2">
      <c r="B188" s="87"/>
      <c r="C188" s="87"/>
      <c r="D188" s="87"/>
    </row>
    <row r="189" spans="2:4" ht="12.75" hidden="1" x14ac:dyDescent="0.2">
      <c r="B189" s="87"/>
      <c r="C189" s="87"/>
      <c r="D189" s="87"/>
    </row>
    <row r="190" spans="2:4" ht="12.75" hidden="1" x14ac:dyDescent="0.2">
      <c r="B190" s="87"/>
      <c r="C190" s="87"/>
      <c r="D190" s="87"/>
    </row>
    <row r="191" spans="2:4" ht="12.75" hidden="1" x14ac:dyDescent="0.2">
      <c r="B191" s="87"/>
      <c r="C191" s="87"/>
      <c r="D191" s="87"/>
    </row>
    <row r="192" spans="2:4" ht="12.75" hidden="1" x14ac:dyDescent="0.2">
      <c r="B192" s="87"/>
      <c r="C192" s="87"/>
      <c r="D192" s="87"/>
    </row>
    <row r="193" spans="2:4" ht="12.75" hidden="1" x14ac:dyDescent="0.2">
      <c r="B193" s="87"/>
      <c r="C193" s="87"/>
      <c r="D193" s="87"/>
    </row>
    <row r="194" spans="2:4" ht="12.75" hidden="1" x14ac:dyDescent="0.2">
      <c r="B194" s="87"/>
      <c r="C194" s="87"/>
      <c r="D194" s="87"/>
    </row>
    <row r="195" spans="2:4" ht="12.75" hidden="1" x14ac:dyDescent="0.2">
      <c r="B195" s="87"/>
      <c r="C195" s="87"/>
      <c r="D195" s="87"/>
    </row>
    <row r="196" spans="2:4" ht="12.75" hidden="1" x14ac:dyDescent="0.2">
      <c r="B196" s="87"/>
      <c r="C196" s="87"/>
      <c r="D196" s="87"/>
    </row>
    <row r="197" spans="2:4" ht="12.75" hidden="1" x14ac:dyDescent="0.2">
      <c r="B197" s="87"/>
      <c r="C197" s="87"/>
      <c r="D197" s="87"/>
    </row>
    <row r="198" spans="2:4" ht="12.75" hidden="1" x14ac:dyDescent="0.2">
      <c r="B198" s="87"/>
      <c r="C198" s="87"/>
      <c r="D198" s="87"/>
    </row>
    <row r="199" spans="2:4" ht="12.75" hidden="1" x14ac:dyDescent="0.2">
      <c r="B199" s="87"/>
      <c r="C199" s="87"/>
      <c r="D199" s="87"/>
    </row>
    <row r="200" spans="2:4" ht="12.75" hidden="1" x14ac:dyDescent="0.2">
      <c r="B200" s="87"/>
      <c r="C200" s="87"/>
      <c r="D200" s="87"/>
    </row>
    <row r="201" spans="2:4" ht="12.75" hidden="1" x14ac:dyDescent="0.2">
      <c r="B201" s="87"/>
      <c r="C201" s="87"/>
      <c r="D201" s="87"/>
    </row>
    <row r="202" spans="2:4" ht="12.75" hidden="1" x14ac:dyDescent="0.2">
      <c r="B202" s="87"/>
      <c r="C202" s="87"/>
      <c r="D202" s="87"/>
    </row>
    <row r="203" spans="2:4" ht="12.75" hidden="1" x14ac:dyDescent="0.2">
      <c r="B203" s="87"/>
      <c r="C203" s="87"/>
      <c r="D203" s="87"/>
    </row>
    <row r="204" spans="2:4" ht="12.75" hidden="1" x14ac:dyDescent="0.2">
      <c r="B204" s="87"/>
      <c r="C204" s="87"/>
      <c r="D204" s="87"/>
    </row>
    <row r="205" spans="2:4" ht="12.75" hidden="1" x14ac:dyDescent="0.2">
      <c r="B205" s="87"/>
      <c r="C205" s="87"/>
      <c r="D205" s="87"/>
    </row>
    <row r="206" spans="2:4" ht="12.75" hidden="1" x14ac:dyDescent="0.2">
      <c r="B206" s="87"/>
      <c r="C206" s="87"/>
      <c r="D206" s="87"/>
    </row>
    <row r="207" spans="2:4" ht="12.75" hidden="1" x14ac:dyDescent="0.2">
      <c r="B207" s="87"/>
      <c r="C207" s="87"/>
      <c r="D207" s="87"/>
    </row>
    <row r="208" spans="2:4" ht="12.75" hidden="1" x14ac:dyDescent="0.2">
      <c r="B208" s="87"/>
      <c r="C208" s="87"/>
      <c r="D208" s="87"/>
    </row>
    <row r="209" spans="2:4" ht="12.75" hidden="1" x14ac:dyDescent="0.2">
      <c r="B209" s="87"/>
      <c r="C209" s="87"/>
      <c r="D209" s="87"/>
    </row>
    <row r="210" spans="2:4" ht="12.75" hidden="1" x14ac:dyDescent="0.2">
      <c r="B210" s="87"/>
      <c r="C210" s="87"/>
      <c r="D210" s="87"/>
    </row>
    <row r="211" spans="2:4" ht="12.75" hidden="1" x14ac:dyDescent="0.2">
      <c r="B211" s="87"/>
      <c r="C211" s="87"/>
      <c r="D211" s="87"/>
    </row>
    <row r="212" spans="2:4" ht="12.75" hidden="1" x14ac:dyDescent="0.2">
      <c r="B212" s="87"/>
      <c r="C212" s="87"/>
      <c r="D212" s="87"/>
    </row>
    <row r="213" spans="2:4" ht="12.75" hidden="1" x14ac:dyDescent="0.2">
      <c r="B213" s="87"/>
      <c r="C213" s="87"/>
      <c r="D213" s="87"/>
    </row>
    <row r="214" spans="2:4" ht="12.75" hidden="1" x14ac:dyDescent="0.2">
      <c r="B214" s="87"/>
      <c r="C214" s="87"/>
      <c r="D214" s="87"/>
    </row>
    <row r="215" spans="2:4" ht="12.75" hidden="1" x14ac:dyDescent="0.2">
      <c r="B215" s="87"/>
      <c r="C215" s="87"/>
      <c r="D215" s="87"/>
    </row>
    <row r="216" spans="2:4" ht="12.75" hidden="1" x14ac:dyDescent="0.2">
      <c r="B216" s="87"/>
      <c r="C216" s="87"/>
      <c r="D216" s="87"/>
    </row>
    <row r="217" spans="2:4" ht="12.75" hidden="1" x14ac:dyDescent="0.2">
      <c r="B217" s="87"/>
      <c r="C217" s="87"/>
      <c r="D217" s="87"/>
    </row>
    <row r="218" spans="2:4" ht="12.75" hidden="1" x14ac:dyDescent="0.2">
      <c r="B218" s="87"/>
      <c r="C218" s="87"/>
      <c r="D218" s="87"/>
    </row>
    <row r="219" spans="2:4" ht="12.75" hidden="1" x14ac:dyDescent="0.2">
      <c r="B219" s="87"/>
      <c r="C219" s="87"/>
      <c r="D219" s="87"/>
    </row>
    <row r="220" spans="2:4" ht="12.75" hidden="1" x14ac:dyDescent="0.2">
      <c r="B220" s="87"/>
      <c r="C220" s="87"/>
      <c r="D220" s="87"/>
    </row>
    <row r="221" spans="2:4" ht="12.75" hidden="1" x14ac:dyDescent="0.2">
      <c r="B221" s="87"/>
      <c r="C221" s="87"/>
      <c r="D221" s="87"/>
    </row>
    <row r="222" spans="2:4" ht="12.75" hidden="1" x14ac:dyDescent="0.2">
      <c r="B222" s="87"/>
      <c r="C222" s="87"/>
      <c r="D222" s="87"/>
    </row>
    <row r="223" spans="2:4" ht="12.75" hidden="1" x14ac:dyDescent="0.2">
      <c r="B223" s="87"/>
      <c r="C223" s="87"/>
      <c r="D223" s="87"/>
    </row>
    <row r="224" spans="2:4" ht="12.75" hidden="1" x14ac:dyDescent="0.2">
      <c r="B224" s="87"/>
      <c r="C224" s="87"/>
      <c r="D224" s="87"/>
    </row>
    <row r="225" spans="2:4" ht="12.75" hidden="1" x14ac:dyDescent="0.2">
      <c r="B225" s="87"/>
      <c r="C225" s="87"/>
      <c r="D225" s="87"/>
    </row>
    <row r="226" spans="2:4" ht="12.75" hidden="1" x14ac:dyDescent="0.2">
      <c r="B226" s="87"/>
      <c r="C226" s="87"/>
      <c r="D226" s="87"/>
    </row>
    <row r="227" spans="2:4" ht="12.75" hidden="1" x14ac:dyDescent="0.2">
      <c r="B227" s="87"/>
      <c r="C227" s="87"/>
      <c r="D227" s="87"/>
    </row>
    <row r="228" spans="2:4" ht="12.75" hidden="1" x14ac:dyDescent="0.2">
      <c r="B228" s="87"/>
      <c r="C228" s="87"/>
      <c r="D228" s="87"/>
    </row>
    <row r="229" spans="2:4" ht="12.75" hidden="1" x14ac:dyDescent="0.2">
      <c r="B229" s="87"/>
      <c r="C229" s="87"/>
      <c r="D229" s="87"/>
    </row>
    <row r="230" spans="2:4" ht="12.75" hidden="1" x14ac:dyDescent="0.2">
      <c r="B230" s="87"/>
      <c r="C230" s="87"/>
      <c r="D230" s="87"/>
    </row>
    <row r="231" spans="2:4" ht="12.75" hidden="1" x14ac:dyDescent="0.2">
      <c r="B231" s="87"/>
      <c r="C231" s="87"/>
      <c r="D231" s="87"/>
    </row>
    <row r="232" spans="2:4" ht="12.75" hidden="1" x14ac:dyDescent="0.2">
      <c r="B232" s="87"/>
      <c r="C232" s="87"/>
      <c r="D232" s="87"/>
    </row>
    <row r="233" spans="2:4" ht="12.75" hidden="1" x14ac:dyDescent="0.2">
      <c r="B233" s="87"/>
      <c r="C233" s="87"/>
      <c r="D233" s="87"/>
    </row>
    <row r="234" spans="2:4" ht="12.75" hidden="1" x14ac:dyDescent="0.2">
      <c r="B234" s="87"/>
      <c r="C234" s="87"/>
      <c r="D234" s="87"/>
    </row>
    <row r="235" spans="2:4" ht="12.75" hidden="1" x14ac:dyDescent="0.2">
      <c r="B235" s="87"/>
      <c r="C235" s="87"/>
      <c r="D235" s="87"/>
    </row>
    <row r="236" spans="2:4" ht="12.75" hidden="1" x14ac:dyDescent="0.2">
      <c r="B236" s="87"/>
      <c r="C236" s="87"/>
      <c r="D236" s="87"/>
    </row>
    <row r="237" spans="2:4" ht="12.75" hidden="1" x14ac:dyDescent="0.2">
      <c r="B237" s="87"/>
      <c r="C237" s="87"/>
      <c r="D237" s="87"/>
    </row>
    <row r="238" spans="2:4" ht="12.75" hidden="1" x14ac:dyDescent="0.2">
      <c r="B238" s="87"/>
      <c r="C238" s="87"/>
      <c r="D238" s="87"/>
    </row>
    <row r="239" spans="2:4" ht="12.75" hidden="1" x14ac:dyDescent="0.2">
      <c r="B239" s="87"/>
      <c r="C239" s="87"/>
      <c r="D239" s="87"/>
    </row>
    <row r="240" spans="2:4" ht="12.75" hidden="1" x14ac:dyDescent="0.2">
      <c r="B240" s="87"/>
      <c r="C240" s="87"/>
      <c r="D240" s="87"/>
    </row>
    <row r="241" spans="2:4" ht="12.75" hidden="1" x14ac:dyDescent="0.2">
      <c r="B241" s="87"/>
      <c r="C241" s="87"/>
      <c r="D241" s="87"/>
    </row>
    <row r="242" spans="2:4" ht="12.75" hidden="1" x14ac:dyDescent="0.2">
      <c r="B242" s="87"/>
      <c r="C242" s="87"/>
      <c r="D242" s="87"/>
    </row>
    <row r="243" spans="2:4" ht="12.75" hidden="1" x14ac:dyDescent="0.2">
      <c r="B243" s="87"/>
      <c r="C243" s="87"/>
      <c r="D243" s="87"/>
    </row>
    <row r="244" spans="2:4" ht="12.75" hidden="1" x14ac:dyDescent="0.2">
      <c r="B244" s="87"/>
      <c r="C244" s="87"/>
      <c r="D244" s="87"/>
    </row>
    <row r="245" spans="2:4" ht="12.75" hidden="1" x14ac:dyDescent="0.2">
      <c r="B245" s="87"/>
      <c r="C245" s="87"/>
      <c r="D245" s="87"/>
    </row>
    <row r="246" spans="2:4" ht="12.75" hidden="1" x14ac:dyDescent="0.2">
      <c r="B246" s="87"/>
      <c r="C246" s="87"/>
      <c r="D246" s="87"/>
    </row>
    <row r="247" spans="2:4" ht="12.75" hidden="1" x14ac:dyDescent="0.2">
      <c r="B247" s="87"/>
      <c r="C247" s="87"/>
      <c r="D247" s="87"/>
    </row>
    <row r="248" spans="2:4" ht="12.75" hidden="1" x14ac:dyDescent="0.2">
      <c r="B248" s="87"/>
      <c r="C248" s="87"/>
      <c r="D248" s="87"/>
    </row>
    <row r="249" spans="2:4" ht="12.75" hidden="1" x14ac:dyDescent="0.2">
      <c r="B249" s="87"/>
      <c r="C249" s="87"/>
      <c r="D249" s="87"/>
    </row>
    <row r="250" spans="2:4" ht="12.75" hidden="1" x14ac:dyDescent="0.2">
      <c r="B250" s="87"/>
      <c r="C250" s="87"/>
      <c r="D250" s="87"/>
    </row>
    <row r="251" spans="2:4" ht="12.75" hidden="1" x14ac:dyDescent="0.2">
      <c r="B251" s="87"/>
      <c r="C251" s="87"/>
      <c r="D251" s="87"/>
    </row>
    <row r="252" spans="2:4" ht="12.75" hidden="1" x14ac:dyDescent="0.2">
      <c r="B252" s="87"/>
      <c r="C252" s="87"/>
      <c r="D252" s="87"/>
    </row>
    <row r="253" spans="2:4" ht="12.75" hidden="1" x14ac:dyDescent="0.2">
      <c r="B253" s="87"/>
      <c r="C253" s="87"/>
      <c r="D253" s="87"/>
    </row>
    <row r="254" spans="2:4" ht="12.75" hidden="1" x14ac:dyDescent="0.2">
      <c r="B254" s="87"/>
      <c r="C254" s="87"/>
      <c r="D254" s="87"/>
    </row>
    <row r="255" spans="2:4" ht="12.75" hidden="1" x14ac:dyDescent="0.2">
      <c r="B255" s="87"/>
      <c r="C255" s="87"/>
      <c r="D255" s="87"/>
    </row>
    <row r="256" spans="2:4" ht="12.75" hidden="1" x14ac:dyDescent="0.2">
      <c r="B256" s="87"/>
      <c r="C256" s="87"/>
      <c r="D256" s="87"/>
    </row>
    <row r="257" spans="2:4" ht="12.75" hidden="1" x14ac:dyDescent="0.2">
      <c r="B257" s="87"/>
      <c r="C257" s="87"/>
      <c r="D257" s="87"/>
    </row>
    <row r="258" spans="2:4" ht="12.75" hidden="1" x14ac:dyDescent="0.2">
      <c r="B258" s="87"/>
      <c r="C258" s="87"/>
      <c r="D258" s="87"/>
    </row>
    <row r="259" spans="2:4" ht="12.75" hidden="1" x14ac:dyDescent="0.2">
      <c r="B259" s="87"/>
      <c r="C259" s="87"/>
      <c r="D259" s="87"/>
    </row>
    <row r="260" spans="2:4" ht="12.75" hidden="1" x14ac:dyDescent="0.2">
      <c r="B260" s="87"/>
      <c r="C260" s="87"/>
      <c r="D260" s="87"/>
    </row>
    <row r="261" spans="2:4" ht="12.75" hidden="1" x14ac:dyDescent="0.2">
      <c r="B261" s="87"/>
      <c r="C261" s="87"/>
      <c r="D261" s="87"/>
    </row>
    <row r="262" spans="2:4" ht="12.75" hidden="1" x14ac:dyDescent="0.2">
      <c r="B262" s="87"/>
      <c r="C262" s="87"/>
      <c r="D262" s="87"/>
    </row>
    <row r="263" spans="2:4" ht="12.75" hidden="1" x14ac:dyDescent="0.2">
      <c r="B263" s="87"/>
      <c r="C263" s="87"/>
      <c r="D263" s="87"/>
    </row>
    <row r="264" spans="2:4" ht="12.75" hidden="1" x14ac:dyDescent="0.2">
      <c r="B264" s="87"/>
      <c r="C264" s="87"/>
      <c r="D264" s="87"/>
    </row>
    <row r="265" spans="2:4" ht="12.75" hidden="1" x14ac:dyDescent="0.2">
      <c r="B265" s="87"/>
      <c r="C265" s="87"/>
      <c r="D265" s="87"/>
    </row>
    <row r="266" spans="2:4" ht="12.75" hidden="1" x14ac:dyDescent="0.2">
      <c r="B266" s="87"/>
      <c r="C266" s="87"/>
      <c r="D266" s="87"/>
    </row>
    <row r="267" spans="2:4" ht="12.75" hidden="1" x14ac:dyDescent="0.2">
      <c r="B267" s="87"/>
      <c r="C267" s="87"/>
      <c r="D267" s="87"/>
    </row>
    <row r="268" spans="2:4" ht="12.75" hidden="1" x14ac:dyDescent="0.2">
      <c r="B268" s="87"/>
      <c r="C268" s="87"/>
      <c r="D268" s="87"/>
    </row>
    <row r="269" spans="2:4" ht="12.75" hidden="1" x14ac:dyDescent="0.2">
      <c r="B269" s="87"/>
      <c r="C269" s="87"/>
      <c r="D269" s="87"/>
    </row>
    <row r="270" spans="2:4" ht="12.75" hidden="1" x14ac:dyDescent="0.2">
      <c r="B270" s="87"/>
      <c r="C270" s="87"/>
      <c r="D270" s="87"/>
    </row>
    <row r="271" spans="2:4" ht="12.75" hidden="1" x14ac:dyDescent="0.2">
      <c r="B271" s="87"/>
      <c r="C271" s="87"/>
      <c r="D271" s="87"/>
    </row>
    <row r="272" spans="2:4" ht="12.75" hidden="1" x14ac:dyDescent="0.2">
      <c r="B272" s="87"/>
      <c r="C272" s="87"/>
      <c r="D272" s="87"/>
    </row>
    <row r="273" spans="2:4" ht="12.75" hidden="1" x14ac:dyDescent="0.2">
      <c r="B273" s="87"/>
      <c r="C273" s="87"/>
      <c r="D273" s="87"/>
    </row>
    <row r="274" spans="2:4" ht="12.75" hidden="1" x14ac:dyDescent="0.2">
      <c r="B274" s="87"/>
      <c r="C274" s="87"/>
      <c r="D274" s="87"/>
    </row>
    <row r="275" spans="2:4" ht="12.75" hidden="1" x14ac:dyDescent="0.2">
      <c r="B275" s="87"/>
      <c r="C275" s="87"/>
      <c r="D275" s="87"/>
    </row>
    <row r="276" spans="2:4" ht="12.75" hidden="1" x14ac:dyDescent="0.2">
      <c r="B276" s="87"/>
      <c r="C276" s="87"/>
      <c r="D276" s="87"/>
    </row>
    <row r="277" spans="2:4" ht="12.75" hidden="1" x14ac:dyDescent="0.2">
      <c r="B277" s="87"/>
      <c r="C277" s="87"/>
      <c r="D277" s="87"/>
    </row>
    <row r="278" spans="2:4" ht="12.75" hidden="1" x14ac:dyDescent="0.2">
      <c r="B278" s="87"/>
      <c r="C278" s="87"/>
      <c r="D278" s="87"/>
    </row>
    <row r="279" spans="2:4" ht="12.75" hidden="1" x14ac:dyDescent="0.2">
      <c r="B279" s="87"/>
      <c r="C279" s="87"/>
      <c r="D279" s="87"/>
    </row>
    <row r="280" spans="2:4" ht="12.75" hidden="1" x14ac:dyDescent="0.2">
      <c r="B280" s="87"/>
      <c r="C280" s="87"/>
      <c r="D280" s="87"/>
    </row>
    <row r="281" spans="2:4" ht="12.75" hidden="1" x14ac:dyDescent="0.2">
      <c r="B281" s="87"/>
      <c r="C281" s="87"/>
      <c r="D281" s="87"/>
    </row>
    <row r="282" spans="2:4" ht="12.75" hidden="1" x14ac:dyDescent="0.2">
      <c r="B282" s="87"/>
      <c r="C282" s="87"/>
      <c r="D282" s="87"/>
    </row>
    <row r="283" spans="2:4" ht="12.75" hidden="1" x14ac:dyDescent="0.2">
      <c r="B283" s="87"/>
      <c r="C283" s="87"/>
      <c r="D283" s="87"/>
    </row>
    <row r="284" spans="2:4" ht="12.75" hidden="1" x14ac:dyDescent="0.2">
      <c r="B284" s="87"/>
      <c r="C284" s="87"/>
      <c r="D284" s="87"/>
    </row>
    <row r="285" spans="2:4" ht="12.75" hidden="1" x14ac:dyDescent="0.2">
      <c r="B285" s="87"/>
      <c r="C285" s="87"/>
      <c r="D285" s="87"/>
    </row>
    <row r="286" spans="2:4" ht="12.75" hidden="1" x14ac:dyDescent="0.2">
      <c r="B286" s="87"/>
      <c r="C286" s="87"/>
      <c r="D286" s="87"/>
    </row>
    <row r="287" spans="2:4" ht="12.75" hidden="1" x14ac:dyDescent="0.2">
      <c r="B287" s="87"/>
      <c r="C287" s="87"/>
      <c r="D287" s="87"/>
    </row>
    <row r="288" spans="2:4" ht="12.75" hidden="1" x14ac:dyDescent="0.2">
      <c r="B288" s="87"/>
      <c r="C288" s="87"/>
      <c r="D288" s="87"/>
    </row>
    <row r="289" spans="2:4" ht="12.75" hidden="1" x14ac:dyDescent="0.2">
      <c r="B289" s="87"/>
      <c r="C289" s="87"/>
      <c r="D289" s="87"/>
    </row>
    <row r="290" spans="2:4" ht="12.75" hidden="1" x14ac:dyDescent="0.2">
      <c r="B290" s="87"/>
      <c r="C290" s="87"/>
      <c r="D290" s="87"/>
    </row>
    <row r="291" spans="2:4" ht="12.75" hidden="1" x14ac:dyDescent="0.2">
      <c r="B291" s="87"/>
      <c r="C291" s="87"/>
      <c r="D291" s="87"/>
    </row>
    <row r="292" spans="2:4" ht="12.75" hidden="1" x14ac:dyDescent="0.2">
      <c r="B292" s="87"/>
      <c r="C292" s="87"/>
      <c r="D292" s="87"/>
    </row>
    <row r="293" spans="2:4" ht="12.75" hidden="1" x14ac:dyDescent="0.2">
      <c r="B293" s="87"/>
      <c r="C293" s="87"/>
      <c r="D293" s="87"/>
    </row>
    <row r="294" spans="2:4" ht="12.75" hidden="1" x14ac:dyDescent="0.2">
      <c r="B294" s="87"/>
      <c r="C294" s="87"/>
      <c r="D294" s="87"/>
    </row>
    <row r="295" spans="2:4" ht="12.75" hidden="1" x14ac:dyDescent="0.2">
      <c r="B295" s="87"/>
      <c r="C295" s="87"/>
      <c r="D295" s="87"/>
    </row>
    <row r="296" spans="2:4" ht="12.75" hidden="1" x14ac:dyDescent="0.2">
      <c r="B296" s="87"/>
      <c r="C296" s="87"/>
      <c r="D296" s="87"/>
    </row>
    <row r="297" spans="2:4" ht="12.75" hidden="1" x14ac:dyDescent="0.2">
      <c r="B297" s="87"/>
      <c r="C297" s="87"/>
      <c r="D297" s="87"/>
    </row>
    <row r="298" spans="2:4" ht="12.75" hidden="1" x14ac:dyDescent="0.2">
      <c r="B298" s="87"/>
      <c r="C298" s="87"/>
      <c r="D298" s="87"/>
    </row>
    <row r="299" spans="2:4" ht="12.75" hidden="1" x14ac:dyDescent="0.2">
      <c r="B299" s="87"/>
      <c r="C299" s="87"/>
      <c r="D299" s="87"/>
    </row>
    <row r="300" spans="2:4" ht="12.75" hidden="1" x14ac:dyDescent="0.2">
      <c r="B300" s="87"/>
      <c r="C300" s="87"/>
      <c r="D300" s="87"/>
    </row>
    <row r="301" spans="2:4" ht="12.75" hidden="1" x14ac:dyDescent="0.2">
      <c r="B301" s="87"/>
      <c r="C301" s="87"/>
      <c r="D301" s="87"/>
    </row>
    <row r="302" spans="2:4" ht="12.75" hidden="1" x14ac:dyDescent="0.2">
      <c r="B302" s="87"/>
      <c r="C302" s="87"/>
      <c r="D302" s="87"/>
    </row>
    <row r="303" spans="2:4" ht="12.75" hidden="1" x14ac:dyDescent="0.2">
      <c r="B303" s="87"/>
      <c r="C303" s="87"/>
      <c r="D303" s="87"/>
    </row>
    <row r="304" spans="2:4" ht="12.75" hidden="1" x14ac:dyDescent="0.2">
      <c r="B304" s="87"/>
      <c r="C304" s="87"/>
      <c r="D304" s="87"/>
    </row>
    <row r="305" spans="2:4" ht="12.75" hidden="1" x14ac:dyDescent="0.2">
      <c r="B305" s="87"/>
      <c r="C305" s="87"/>
      <c r="D305" s="87"/>
    </row>
    <row r="306" spans="2:4" ht="12.75" hidden="1" x14ac:dyDescent="0.2">
      <c r="B306" s="87"/>
      <c r="C306" s="87"/>
      <c r="D306" s="87"/>
    </row>
    <row r="307" spans="2:4" ht="12.75" hidden="1" x14ac:dyDescent="0.2">
      <c r="B307" s="87"/>
      <c r="C307" s="87"/>
      <c r="D307" s="87"/>
    </row>
    <row r="308" spans="2:4" ht="12.75" hidden="1" x14ac:dyDescent="0.2">
      <c r="B308" s="87"/>
      <c r="C308" s="87"/>
      <c r="D308" s="87"/>
    </row>
    <row r="309" spans="2:4" ht="12.75" hidden="1" x14ac:dyDescent="0.2">
      <c r="B309" s="87"/>
      <c r="C309" s="87"/>
      <c r="D309" s="87"/>
    </row>
    <row r="310" spans="2:4" ht="12.75" hidden="1" x14ac:dyDescent="0.2">
      <c r="B310" s="87"/>
      <c r="C310" s="87"/>
      <c r="D310" s="87"/>
    </row>
    <row r="311" spans="2:4" ht="12.75" hidden="1" x14ac:dyDescent="0.2">
      <c r="B311" s="87"/>
      <c r="C311" s="87"/>
      <c r="D311" s="87"/>
    </row>
    <row r="312" spans="2:4" ht="12.75" hidden="1" x14ac:dyDescent="0.2">
      <c r="B312" s="87"/>
      <c r="C312" s="87"/>
      <c r="D312" s="87"/>
    </row>
    <row r="313" spans="2:4" ht="12.75" hidden="1" x14ac:dyDescent="0.2">
      <c r="B313" s="87"/>
      <c r="C313" s="87"/>
      <c r="D313" s="87"/>
    </row>
    <row r="314" spans="2:4" ht="12.75" hidden="1" x14ac:dyDescent="0.2">
      <c r="B314" s="87"/>
      <c r="C314" s="87"/>
      <c r="D314" s="87"/>
    </row>
    <row r="315" spans="2:4" ht="12.75" hidden="1" x14ac:dyDescent="0.2">
      <c r="B315" s="87"/>
      <c r="C315" s="87"/>
      <c r="D315" s="87"/>
    </row>
    <row r="316" spans="2:4" ht="12.75" hidden="1" x14ac:dyDescent="0.2">
      <c r="B316" s="87"/>
      <c r="C316" s="87"/>
      <c r="D316" s="87"/>
    </row>
    <row r="317" spans="2:4" ht="12.75" hidden="1" x14ac:dyDescent="0.2">
      <c r="B317" s="87"/>
      <c r="C317" s="87"/>
      <c r="D317" s="87"/>
    </row>
    <row r="318" spans="2:4" ht="12.75" hidden="1" x14ac:dyDescent="0.2">
      <c r="B318" s="87"/>
      <c r="C318" s="87"/>
      <c r="D318" s="87"/>
    </row>
    <row r="319" spans="2:4" ht="12.75" hidden="1" x14ac:dyDescent="0.2">
      <c r="B319" s="87"/>
      <c r="C319" s="87"/>
      <c r="D319" s="87"/>
    </row>
    <row r="320" spans="2:4" ht="12.75" hidden="1" x14ac:dyDescent="0.2">
      <c r="B320" s="87"/>
      <c r="C320" s="87"/>
      <c r="D320" s="87"/>
    </row>
    <row r="321" spans="2:4" ht="12.75" hidden="1" x14ac:dyDescent="0.2">
      <c r="B321" s="87"/>
      <c r="C321" s="87"/>
      <c r="D321" s="87"/>
    </row>
    <row r="322" spans="2:4" ht="12.75" hidden="1" x14ac:dyDescent="0.2">
      <c r="B322" s="87"/>
      <c r="C322" s="87"/>
      <c r="D322" s="87"/>
    </row>
    <row r="323" spans="2:4" ht="12.75" hidden="1" x14ac:dyDescent="0.2">
      <c r="B323" s="87"/>
      <c r="C323" s="87"/>
      <c r="D323" s="87"/>
    </row>
    <row r="324" spans="2:4" ht="12.75" hidden="1" x14ac:dyDescent="0.2">
      <c r="B324" s="87"/>
      <c r="C324" s="87"/>
      <c r="D324" s="87"/>
    </row>
    <row r="325" spans="2:4" ht="12.75" hidden="1" x14ac:dyDescent="0.2">
      <c r="B325" s="87"/>
      <c r="C325" s="87"/>
      <c r="D325" s="87"/>
    </row>
    <row r="326" spans="2:4" ht="12.75" hidden="1" x14ac:dyDescent="0.2">
      <c r="B326" s="87"/>
      <c r="C326" s="87"/>
      <c r="D326" s="87"/>
    </row>
    <row r="327" spans="2:4" ht="12.75" hidden="1" x14ac:dyDescent="0.2">
      <c r="B327" s="87"/>
      <c r="C327" s="87"/>
      <c r="D327" s="87"/>
    </row>
    <row r="328" spans="2:4" ht="12.75" hidden="1" x14ac:dyDescent="0.2">
      <c r="B328" s="87"/>
      <c r="C328" s="87"/>
      <c r="D328" s="87"/>
    </row>
    <row r="329" spans="2:4" ht="12.75" hidden="1" x14ac:dyDescent="0.2">
      <c r="B329" s="87"/>
      <c r="C329" s="87"/>
      <c r="D329" s="87"/>
    </row>
    <row r="330" spans="2:4" ht="12.75" hidden="1" x14ac:dyDescent="0.2">
      <c r="B330" s="87"/>
      <c r="C330" s="87"/>
      <c r="D330" s="87"/>
    </row>
    <row r="331" spans="2:4" ht="12.75" hidden="1" x14ac:dyDescent="0.2">
      <c r="B331" s="87"/>
      <c r="C331" s="87"/>
      <c r="D331" s="87"/>
    </row>
    <row r="332" spans="2:4" ht="12.75" hidden="1" x14ac:dyDescent="0.2">
      <c r="B332" s="87"/>
      <c r="C332" s="87"/>
      <c r="D332" s="87"/>
    </row>
    <row r="333" spans="2:4" ht="12.75" hidden="1" x14ac:dyDescent="0.2">
      <c r="B333" s="87"/>
      <c r="C333" s="87"/>
      <c r="D333" s="87"/>
    </row>
    <row r="334" spans="2:4" ht="12.75" hidden="1" x14ac:dyDescent="0.2">
      <c r="B334" s="87"/>
      <c r="C334" s="87"/>
      <c r="D334" s="87"/>
    </row>
    <row r="335" spans="2:4" ht="12.75" hidden="1" x14ac:dyDescent="0.2">
      <c r="B335" s="87"/>
      <c r="C335" s="87"/>
      <c r="D335" s="87"/>
    </row>
    <row r="336" spans="2:4" ht="12.75" hidden="1" x14ac:dyDescent="0.2">
      <c r="B336" s="87"/>
      <c r="C336" s="87"/>
      <c r="D336" s="87"/>
    </row>
    <row r="337" spans="2:4" ht="12.75" hidden="1" x14ac:dyDescent="0.2">
      <c r="B337" s="87"/>
      <c r="C337" s="87"/>
      <c r="D337" s="87"/>
    </row>
    <row r="338" spans="2:4" ht="12.75" hidden="1" x14ac:dyDescent="0.2">
      <c r="B338" s="87"/>
      <c r="C338" s="87"/>
      <c r="D338" s="87"/>
    </row>
    <row r="339" spans="2:4" ht="12.75" hidden="1" x14ac:dyDescent="0.2">
      <c r="B339" s="87"/>
      <c r="C339" s="87"/>
      <c r="D339" s="87"/>
    </row>
    <row r="340" spans="2:4" ht="12.75" hidden="1" x14ac:dyDescent="0.2">
      <c r="B340" s="87"/>
      <c r="C340" s="87"/>
      <c r="D340" s="87"/>
    </row>
    <row r="341" spans="2:4" ht="12.75" hidden="1" x14ac:dyDescent="0.2">
      <c r="B341" s="87"/>
      <c r="C341" s="87"/>
      <c r="D341" s="87"/>
    </row>
    <row r="342" spans="2:4" ht="12.75" hidden="1" x14ac:dyDescent="0.2">
      <c r="B342" s="87"/>
      <c r="C342" s="87"/>
      <c r="D342" s="87"/>
    </row>
    <row r="343" spans="2:4" ht="12.75" hidden="1" x14ac:dyDescent="0.2">
      <c r="B343" s="87"/>
      <c r="C343" s="87"/>
      <c r="D343" s="87"/>
    </row>
    <row r="344" spans="2:4" ht="12.75" hidden="1" x14ac:dyDescent="0.2">
      <c r="B344" s="87"/>
      <c r="C344" s="87"/>
      <c r="D344" s="87"/>
    </row>
    <row r="345" spans="2:4" ht="12.75" hidden="1" x14ac:dyDescent="0.2">
      <c r="B345" s="87"/>
      <c r="C345" s="87"/>
      <c r="D345" s="87"/>
    </row>
    <row r="346" spans="2:4" ht="12.75" hidden="1" x14ac:dyDescent="0.2">
      <c r="B346" s="87"/>
      <c r="C346" s="87"/>
      <c r="D346" s="87"/>
    </row>
    <row r="347" spans="2:4" ht="12.75" hidden="1" x14ac:dyDescent="0.2">
      <c r="B347" s="87"/>
      <c r="C347" s="87"/>
      <c r="D347" s="87"/>
    </row>
    <row r="348" spans="2:4" ht="12.75" hidden="1" x14ac:dyDescent="0.2">
      <c r="B348" s="87"/>
      <c r="C348" s="87"/>
      <c r="D348" s="87"/>
    </row>
    <row r="349" spans="2:4" ht="12.75" hidden="1" x14ac:dyDescent="0.2">
      <c r="B349" s="87"/>
      <c r="C349" s="87"/>
      <c r="D349" s="87"/>
    </row>
    <row r="350" spans="2:4" ht="12.75" hidden="1" x14ac:dyDescent="0.2">
      <c r="B350" s="87"/>
      <c r="C350" s="87"/>
      <c r="D350" s="87"/>
    </row>
    <row r="351" spans="2:4" ht="12.75" hidden="1" x14ac:dyDescent="0.2">
      <c r="B351" s="87"/>
      <c r="C351" s="87"/>
      <c r="D351" s="87"/>
    </row>
    <row r="352" spans="2:4" ht="12.75" hidden="1" x14ac:dyDescent="0.2">
      <c r="B352" s="87"/>
      <c r="C352" s="87"/>
      <c r="D352" s="87"/>
    </row>
    <row r="353" spans="2:4" ht="12.75" hidden="1" x14ac:dyDescent="0.2">
      <c r="B353" s="87"/>
      <c r="C353" s="87"/>
      <c r="D353" s="87"/>
    </row>
    <row r="354" spans="2:4" ht="12.75" hidden="1" x14ac:dyDescent="0.2">
      <c r="B354" s="87"/>
      <c r="C354" s="87"/>
      <c r="D354" s="87"/>
    </row>
    <row r="355" spans="2:4" ht="12.75" hidden="1" x14ac:dyDescent="0.2">
      <c r="B355" s="87"/>
      <c r="C355" s="87"/>
      <c r="D355" s="87"/>
    </row>
    <row r="356" spans="2:4" ht="12.75" hidden="1" x14ac:dyDescent="0.2">
      <c r="B356" s="87"/>
      <c r="C356" s="87"/>
      <c r="D356" s="87"/>
    </row>
    <row r="357" spans="2:4" ht="12.75" hidden="1" x14ac:dyDescent="0.2">
      <c r="B357" s="87"/>
      <c r="C357" s="87"/>
      <c r="D357" s="87"/>
    </row>
    <row r="358" spans="2:4" ht="12.75" hidden="1" x14ac:dyDescent="0.2">
      <c r="B358" s="87"/>
      <c r="C358" s="87"/>
      <c r="D358" s="87"/>
    </row>
    <row r="359" spans="2:4" ht="12.75" hidden="1" x14ac:dyDescent="0.2">
      <c r="B359" s="87"/>
      <c r="C359" s="87"/>
      <c r="D359" s="87"/>
    </row>
    <row r="360" spans="2:4" ht="12.75" hidden="1" x14ac:dyDescent="0.2">
      <c r="B360" s="87"/>
      <c r="C360" s="87"/>
      <c r="D360" s="87"/>
    </row>
    <row r="361" spans="2:4" ht="12.75" hidden="1" x14ac:dyDescent="0.2">
      <c r="B361" s="87"/>
      <c r="C361" s="87"/>
      <c r="D361" s="87"/>
    </row>
    <row r="362" spans="2:4" ht="12.75" hidden="1" x14ac:dyDescent="0.2">
      <c r="B362" s="87"/>
      <c r="C362" s="87"/>
      <c r="D362" s="87"/>
    </row>
    <row r="363" spans="2:4" ht="12.75" hidden="1" x14ac:dyDescent="0.2">
      <c r="B363" s="87"/>
      <c r="C363" s="87"/>
      <c r="D363" s="87"/>
    </row>
    <row r="364" spans="2:4" ht="12.75" hidden="1" x14ac:dyDescent="0.2">
      <c r="B364" s="87"/>
      <c r="C364" s="87"/>
      <c r="D364" s="87"/>
    </row>
    <row r="365" spans="2:4" ht="12.75" hidden="1" x14ac:dyDescent="0.2">
      <c r="B365" s="87"/>
      <c r="C365" s="87"/>
      <c r="D365" s="87"/>
    </row>
    <row r="366" spans="2:4" ht="12.75" hidden="1" x14ac:dyDescent="0.2">
      <c r="B366" s="87"/>
      <c r="C366" s="87"/>
      <c r="D366" s="87"/>
    </row>
    <row r="367" spans="2:4" ht="12.75" hidden="1" x14ac:dyDescent="0.2">
      <c r="B367" s="87"/>
      <c r="C367" s="87"/>
      <c r="D367" s="87"/>
    </row>
    <row r="368" spans="2:4" ht="12.75" hidden="1" x14ac:dyDescent="0.2">
      <c r="B368" s="87"/>
      <c r="C368" s="87"/>
      <c r="D368" s="87"/>
    </row>
    <row r="369" spans="2:4" ht="12.75" hidden="1" x14ac:dyDescent="0.2">
      <c r="B369" s="87"/>
      <c r="C369" s="87"/>
      <c r="D369" s="87"/>
    </row>
    <row r="370" spans="2:4" ht="12.75" hidden="1" x14ac:dyDescent="0.2">
      <c r="B370" s="87"/>
      <c r="C370" s="87"/>
      <c r="D370" s="87"/>
    </row>
    <row r="371" spans="2:4" ht="12.75" hidden="1" x14ac:dyDescent="0.2">
      <c r="B371" s="87"/>
      <c r="C371" s="87"/>
      <c r="D371" s="87"/>
    </row>
    <row r="372" spans="2:4" ht="12.75" hidden="1" x14ac:dyDescent="0.2">
      <c r="B372" s="87"/>
      <c r="C372" s="87"/>
      <c r="D372" s="87"/>
    </row>
    <row r="373" spans="2:4" ht="12.75" hidden="1" x14ac:dyDescent="0.2">
      <c r="B373" s="87"/>
      <c r="C373" s="87"/>
      <c r="D373" s="87"/>
    </row>
    <row r="374" spans="2:4" ht="12.75" hidden="1" x14ac:dyDescent="0.2">
      <c r="B374" s="87"/>
      <c r="C374" s="87"/>
      <c r="D374" s="87"/>
    </row>
    <row r="375" spans="2:4" ht="12.75" hidden="1" x14ac:dyDescent="0.2">
      <c r="B375" s="87"/>
      <c r="C375" s="87"/>
      <c r="D375" s="87"/>
    </row>
    <row r="376" spans="2:4" ht="12.75" hidden="1" x14ac:dyDescent="0.2">
      <c r="B376" s="87"/>
      <c r="C376" s="87"/>
      <c r="D376" s="87"/>
    </row>
    <row r="377" spans="2:4" ht="12.75" hidden="1" x14ac:dyDescent="0.2">
      <c r="B377" s="87"/>
      <c r="C377" s="87"/>
      <c r="D377" s="87"/>
    </row>
    <row r="378" spans="2:4" ht="12.75" hidden="1" x14ac:dyDescent="0.2">
      <c r="B378" s="87"/>
      <c r="C378" s="87"/>
      <c r="D378" s="87"/>
    </row>
    <row r="379" spans="2:4" ht="12.75" hidden="1" x14ac:dyDescent="0.2">
      <c r="B379" s="87"/>
      <c r="C379" s="87"/>
      <c r="D379" s="87"/>
    </row>
    <row r="380" spans="2:4" ht="12.75" hidden="1" x14ac:dyDescent="0.2">
      <c r="B380" s="87"/>
      <c r="C380" s="87"/>
      <c r="D380" s="87"/>
    </row>
    <row r="381" spans="2:4" ht="12.75" hidden="1" x14ac:dyDescent="0.2">
      <c r="B381" s="87"/>
      <c r="C381" s="87"/>
      <c r="D381" s="87"/>
    </row>
    <row r="382" spans="2:4" ht="12.75" hidden="1" x14ac:dyDescent="0.2">
      <c r="B382" s="87"/>
      <c r="C382" s="87"/>
      <c r="D382" s="87"/>
    </row>
    <row r="383" spans="2:4" ht="12.75" hidden="1" x14ac:dyDescent="0.2">
      <c r="B383" s="87"/>
      <c r="C383" s="87"/>
      <c r="D383" s="87"/>
    </row>
    <row r="384" spans="2:4" ht="12.75" hidden="1" x14ac:dyDescent="0.2">
      <c r="B384" s="87"/>
      <c r="C384" s="87"/>
      <c r="D384" s="87"/>
    </row>
    <row r="385" spans="2:4" ht="12.75" hidden="1" x14ac:dyDescent="0.2">
      <c r="B385" s="87"/>
      <c r="C385" s="87"/>
      <c r="D385" s="87"/>
    </row>
    <row r="386" spans="2:4" ht="12.75" hidden="1" x14ac:dyDescent="0.2">
      <c r="B386" s="87"/>
      <c r="C386" s="87"/>
      <c r="D386" s="87"/>
    </row>
    <row r="387" spans="2:4" ht="12.75" hidden="1" x14ac:dyDescent="0.2">
      <c r="B387" s="87"/>
      <c r="C387" s="87"/>
      <c r="D387" s="87"/>
    </row>
    <row r="388" spans="2:4" ht="12.75" hidden="1" x14ac:dyDescent="0.2">
      <c r="B388" s="87"/>
      <c r="C388" s="87"/>
      <c r="D388" s="87"/>
    </row>
    <row r="389" spans="2:4" ht="12.75" hidden="1" x14ac:dyDescent="0.2">
      <c r="B389" s="87"/>
      <c r="C389" s="87"/>
      <c r="D389" s="87"/>
    </row>
    <row r="390" spans="2:4" ht="12.75" hidden="1" x14ac:dyDescent="0.2">
      <c r="B390" s="87"/>
      <c r="C390" s="87"/>
      <c r="D390" s="87"/>
    </row>
    <row r="391" spans="2:4" ht="12.75" hidden="1" x14ac:dyDescent="0.2">
      <c r="B391" s="87"/>
      <c r="C391" s="87"/>
      <c r="D391" s="87"/>
    </row>
    <row r="392" spans="2:4" ht="12.75" hidden="1" x14ac:dyDescent="0.2">
      <c r="B392" s="87"/>
      <c r="C392" s="87"/>
      <c r="D392" s="87"/>
    </row>
    <row r="393" spans="2:4" ht="12.75" hidden="1" x14ac:dyDescent="0.2">
      <c r="B393" s="87"/>
      <c r="C393" s="87"/>
      <c r="D393" s="87"/>
    </row>
    <row r="394" spans="2:4" ht="12.75" hidden="1" x14ac:dyDescent="0.2">
      <c r="B394" s="87"/>
      <c r="C394" s="87"/>
      <c r="D394" s="87"/>
    </row>
    <row r="395" spans="2:4" ht="12.75" hidden="1" x14ac:dyDescent="0.2">
      <c r="B395" s="87"/>
      <c r="C395" s="87"/>
      <c r="D395" s="87"/>
    </row>
    <row r="396" spans="2:4" ht="12.75" hidden="1" x14ac:dyDescent="0.2">
      <c r="B396" s="87"/>
      <c r="C396" s="87"/>
      <c r="D396" s="87"/>
    </row>
    <row r="397" spans="2:4" ht="12.75" hidden="1" x14ac:dyDescent="0.2">
      <c r="B397" s="87"/>
      <c r="C397" s="87"/>
      <c r="D397" s="87"/>
    </row>
    <row r="398" spans="2:4" ht="12.75" hidden="1" x14ac:dyDescent="0.2">
      <c r="B398" s="87"/>
      <c r="C398" s="87"/>
      <c r="D398" s="87"/>
    </row>
    <row r="399" spans="2:4" ht="12.75" hidden="1" x14ac:dyDescent="0.2">
      <c r="B399" s="87"/>
      <c r="C399" s="87"/>
      <c r="D399" s="87"/>
    </row>
    <row r="400" spans="2:4" ht="12.75" hidden="1" x14ac:dyDescent="0.2">
      <c r="B400" s="87"/>
      <c r="C400" s="87"/>
      <c r="D400" s="87"/>
    </row>
    <row r="401" spans="2:4" ht="12.75" hidden="1" x14ac:dyDescent="0.2">
      <c r="B401" s="87"/>
      <c r="C401" s="87"/>
      <c r="D401" s="87"/>
    </row>
    <row r="402" spans="2:4" ht="12.75" hidden="1" x14ac:dyDescent="0.2">
      <c r="B402" s="87"/>
      <c r="C402" s="87"/>
      <c r="D402" s="87"/>
    </row>
    <row r="403" spans="2:4" ht="12.75" hidden="1" x14ac:dyDescent="0.2">
      <c r="B403" s="87"/>
      <c r="C403" s="87"/>
      <c r="D403" s="87"/>
    </row>
    <row r="404" spans="2:4" ht="12.75" hidden="1" x14ac:dyDescent="0.2">
      <c r="B404" s="87"/>
      <c r="C404" s="87"/>
      <c r="D404" s="87"/>
    </row>
    <row r="405" spans="2:4" ht="12.75" hidden="1" x14ac:dyDescent="0.2">
      <c r="B405" s="87"/>
      <c r="C405" s="87"/>
      <c r="D405" s="87"/>
    </row>
    <row r="406" spans="2:4" ht="12.75" hidden="1" x14ac:dyDescent="0.2">
      <c r="B406" s="87"/>
      <c r="C406" s="87"/>
      <c r="D406" s="87"/>
    </row>
    <row r="407" spans="2:4" ht="12.75" hidden="1" x14ac:dyDescent="0.2">
      <c r="B407" s="87"/>
      <c r="C407" s="87"/>
      <c r="D407" s="87"/>
    </row>
    <row r="408" spans="2:4" ht="12.75" hidden="1" x14ac:dyDescent="0.2">
      <c r="B408" s="87"/>
      <c r="C408" s="87"/>
      <c r="D408" s="87"/>
    </row>
    <row r="409" spans="2:4" ht="12.75" hidden="1" x14ac:dyDescent="0.2">
      <c r="B409" s="87"/>
      <c r="C409" s="87"/>
      <c r="D409" s="87"/>
    </row>
    <row r="410" spans="2:4" ht="12.75" hidden="1" x14ac:dyDescent="0.2">
      <c r="B410" s="87"/>
      <c r="C410" s="87"/>
      <c r="D410" s="87"/>
    </row>
    <row r="411" spans="2:4" ht="12.75" hidden="1" x14ac:dyDescent="0.2">
      <c r="B411" s="87"/>
      <c r="C411" s="87"/>
      <c r="D411" s="87"/>
    </row>
    <row r="412" spans="2:4" ht="12.75" hidden="1" x14ac:dyDescent="0.2">
      <c r="B412" s="87"/>
      <c r="C412" s="87"/>
      <c r="D412" s="87"/>
    </row>
    <row r="413" spans="2:4" ht="12.75" hidden="1" x14ac:dyDescent="0.2">
      <c r="B413" s="87"/>
      <c r="C413" s="87"/>
      <c r="D413" s="87"/>
    </row>
    <row r="414" spans="2:4" ht="12.75" hidden="1" x14ac:dyDescent="0.2">
      <c r="B414" s="87"/>
      <c r="C414" s="87"/>
      <c r="D414" s="87"/>
    </row>
    <row r="415" spans="2:4" ht="12.75" hidden="1" x14ac:dyDescent="0.2">
      <c r="B415" s="87"/>
      <c r="C415" s="87"/>
      <c r="D415" s="87"/>
    </row>
    <row r="416" spans="2:4" ht="12.75" hidden="1" x14ac:dyDescent="0.2">
      <c r="B416" s="87"/>
      <c r="C416" s="87"/>
      <c r="D416" s="87"/>
    </row>
    <row r="417" spans="2:4" ht="12.75" hidden="1" x14ac:dyDescent="0.2">
      <c r="B417" s="87"/>
      <c r="C417" s="87"/>
      <c r="D417" s="87"/>
    </row>
    <row r="418" spans="2:4" ht="12.75" hidden="1" x14ac:dyDescent="0.2">
      <c r="B418" s="87"/>
      <c r="C418" s="87"/>
      <c r="D418" s="87"/>
    </row>
    <row r="419" spans="2:4" ht="12.75" hidden="1" x14ac:dyDescent="0.2">
      <c r="B419" s="87"/>
      <c r="C419" s="87"/>
      <c r="D419" s="87"/>
    </row>
    <row r="420" spans="2:4" ht="12.75" hidden="1" x14ac:dyDescent="0.2">
      <c r="B420" s="87"/>
      <c r="C420" s="87"/>
      <c r="D420" s="87"/>
    </row>
    <row r="421" spans="2:4" ht="12.75" hidden="1" x14ac:dyDescent="0.2">
      <c r="B421" s="87"/>
      <c r="C421" s="87"/>
      <c r="D421" s="87"/>
    </row>
    <row r="422" spans="2:4" ht="12.75" hidden="1" x14ac:dyDescent="0.2">
      <c r="B422" s="87"/>
      <c r="C422" s="87"/>
      <c r="D422" s="87"/>
    </row>
    <row r="423" spans="2:4" ht="12.75" hidden="1" x14ac:dyDescent="0.2">
      <c r="B423" s="87"/>
      <c r="C423" s="87"/>
      <c r="D423" s="87"/>
    </row>
    <row r="424" spans="2:4" ht="12.75" hidden="1" x14ac:dyDescent="0.2">
      <c r="B424" s="87"/>
      <c r="C424" s="87"/>
      <c r="D424" s="87"/>
    </row>
    <row r="425" spans="2:4" ht="12.75" hidden="1" x14ac:dyDescent="0.2">
      <c r="B425" s="87"/>
      <c r="C425" s="87"/>
      <c r="D425" s="87"/>
    </row>
    <row r="426" spans="2:4" ht="12.75" hidden="1" x14ac:dyDescent="0.2">
      <c r="B426" s="87"/>
      <c r="C426" s="87"/>
      <c r="D426" s="87"/>
    </row>
    <row r="427" spans="2:4" ht="12.75" hidden="1" x14ac:dyDescent="0.2">
      <c r="B427" s="87"/>
      <c r="C427" s="87"/>
      <c r="D427" s="87"/>
    </row>
    <row r="428" spans="2:4" ht="12.75" hidden="1" x14ac:dyDescent="0.2">
      <c r="B428" s="87"/>
      <c r="C428" s="87"/>
      <c r="D428" s="87"/>
    </row>
    <row r="429" spans="2:4" ht="12.75" hidden="1" x14ac:dyDescent="0.2">
      <c r="B429" s="87"/>
      <c r="C429" s="87"/>
      <c r="D429" s="87"/>
    </row>
    <row r="430" spans="2:4" ht="12.75" hidden="1" x14ac:dyDescent="0.2">
      <c r="B430" s="87"/>
      <c r="C430" s="87"/>
      <c r="D430" s="87"/>
    </row>
    <row r="431" spans="2:4" ht="12.75" hidden="1" x14ac:dyDescent="0.2">
      <c r="B431" s="87"/>
      <c r="C431" s="87"/>
      <c r="D431" s="87"/>
    </row>
    <row r="432" spans="2:4" ht="12.75" hidden="1" x14ac:dyDescent="0.2">
      <c r="B432" s="87"/>
      <c r="C432" s="87"/>
      <c r="D432" s="87"/>
    </row>
    <row r="433" spans="2:4" ht="12.75" hidden="1" x14ac:dyDescent="0.2">
      <c r="B433" s="87"/>
      <c r="C433" s="87"/>
      <c r="D433" s="87"/>
    </row>
    <row r="434" spans="2:4" ht="12.75" hidden="1" x14ac:dyDescent="0.2">
      <c r="B434" s="87"/>
      <c r="C434" s="87"/>
      <c r="D434" s="87"/>
    </row>
    <row r="435" spans="2:4" ht="12.75" hidden="1" x14ac:dyDescent="0.2">
      <c r="B435" s="87"/>
      <c r="C435" s="87"/>
      <c r="D435" s="87"/>
    </row>
    <row r="436" spans="2:4" ht="12.75" hidden="1" x14ac:dyDescent="0.2">
      <c r="B436" s="87"/>
      <c r="C436" s="87"/>
      <c r="D436" s="87"/>
    </row>
    <row r="437" spans="2:4" ht="12.75" hidden="1" x14ac:dyDescent="0.2">
      <c r="B437" s="87"/>
      <c r="C437" s="87"/>
      <c r="D437" s="87"/>
    </row>
    <row r="438" spans="2:4" ht="12.75" hidden="1" x14ac:dyDescent="0.2">
      <c r="B438" s="87"/>
      <c r="C438" s="87"/>
      <c r="D438" s="87"/>
    </row>
    <row r="439" spans="2:4" ht="12.75" hidden="1" x14ac:dyDescent="0.2">
      <c r="B439" s="87"/>
      <c r="C439" s="87"/>
      <c r="D439" s="87"/>
    </row>
    <row r="440" spans="2:4" ht="12.75" hidden="1" x14ac:dyDescent="0.2">
      <c r="B440" s="87"/>
      <c r="C440" s="87"/>
      <c r="D440" s="87"/>
    </row>
    <row r="441" spans="2:4" ht="12.75" hidden="1" x14ac:dyDescent="0.2">
      <c r="B441" s="87"/>
      <c r="C441" s="87"/>
      <c r="D441" s="87"/>
    </row>
    <row r="442" spans="2:4" ht="12.75" hidden="1" x14ac:dyDescent="0.2">
      <c r="B442" s="87"/>
      <c r="C442" s="87"/>
      <c r="D442" s="87"/>
    </row>
    <row r="443" spans="2:4" ht="12.75" hidden="1" x14ac:dyDescent="0.2">
      <c r="B443" s="87"/>
      <c r="C443" s="87"/>
      <c r="D443" s="87"/>
    </row>
    <row r="444" spans="2:4" ht="12.75" hidden="1" x14ac:dyDescent="0.2">
      <c r="B444" s="87"/>
      <c r="C444" s="87"/>
      <c r="D444" s="87"/>
    </row>
    <row r="445" spans="2:4" ht="12.75" hidden="1" x14ac:dyDescent="0.2">
      <c r="B445" s="87"/>
      <c r="C445" s="87"/>
      <c r="D445" s="87"/>
    </row>
    <row r="446" spans="2:4" ht="12.75" hidden="1" x14ac:dyDescent="0.2">
      <c r="B446" s="87"/>
      <c r="C446" s="87"/>
      <c r="D446" s="87"/>
    </row>
    <row r="447" spans="2:4" ht="12.75" hidden="1" x14ac:dyDescent="0.2">
      <c r="B447" s="87"/>
      <c r="C447" s="87"/>
      <c r="D447" s="87"/>
    </row>
    <row r="448" spans="2:4" ht="12.75" hidden="1" x14ac:dyDescent="0.2">
      <c r="B448" s="87"/>
      <c r="C448" s="87"/>
      <c r="D448" s="87"/>
    </row>
    <row r="449" spans="2:4" ht="12.75" hidden="1" x14ac:dyDescent="0.2">
      <c r="B449" s="87"/>
      <c r="C449" s="87"/>
      <c r="D449" s="87"/>
    </row>
    <row r="450" spans="2:4" ht="12.75" hidden="1" x14ac:dyDescent="0.2">
      <c r="B450" s="87"/>
      <c r="C450" s="87"/>
      <c r="D450" s="87"/>
    </row>
    <row r="451" spans="2:4" ht="12.75" hidden="1" x14ac:dyDescent="0.2">
      <c r="B451" s="87"/>
      <c r="C451" s="87"/>
      <c r="D451" s="87"/>
    </row>
    <row r="452" spans="2:4" ht="12.75" hidden="1" x14ac:dyDescent="0.2">
      <c r="B452" s="87"/>
      <c r="C452" s="87"/>
      <c r="D452" s="87"/>
    </row>
    <row r="453" spans="2:4" ht="12.75" hidden="1" x14ac:dyDescent="0.2">
      <c r="B453" s="87"/>
      <c r="C453" s="87"/>
      <c r="D453" s="87"/>
    </row>
    <row r="454" spans="2:4" ht="12.75" hidden="1" x14ac:dyDescent="0.2">
      <c r="B454" s="87"/>
      <c r="C454" s="87"/>
      <c r="D454" s="87"/>
    </row>
    <row r="455" spans="2:4" ht="12.75" hidden="1" x14ac:dyDescent="0.2">
      <c r="B455" s="87"/>
      <c r="C455" s="87"/>
      <c r="D455" s="87"/>
    </row>
    <row r="456" spans="2:4" ht="12.75" hidden="1" x14ac:dyDescent="0.2">
      <c r="B456" s="87"/>
      <c r="C456" s="87"/>
      <c r="D456" s="87"/>
    </row>
    <row r="457" spans="2:4" ht="12.75" hidden="1" x14ac:dyDescent="0.2">
      <c r="B457" s="87"/>
      <c r="C457" s="87"/>
      <c r="D457" s="87"/>
    </row>
    <row r="458" spans="2:4" ht="12.75" hidden="1" x14ac:dyDescent="0.2">
      <c r="B458" s="87"/>
      <c r="C458" s="87"/>
      <c r="D458" s="87"/>
    </row>
    <row r="459" spans="2:4" ht="12.75" hidden="1" x14ac:dyDescent="0.2">
      <c r="B459" s="87"/>
      <c r="C459" s="87"/>
      <c r="D459" s="87"/>
    </row>
    <row r="460" spans="2:4" ht="12.75" hidden="1" x14ac:dyDescent="0.2">
      <c r="B460" s="87"/>
      <c r="C460" s="87"/>
      <c r="D460" s="87"/>
    </row>
    <row r="461" spans="2:4" ht="12.75" hidden="1" x14ac:dyDescent="0.2">
      <c r="B461" s="87"/>
      <c r="C461" s="87"/>
      <c r="D461" s="87"/>
    </row>
    <row r="462" spans="2:4" ht="12.75" hidden="1" x14ac:dyDescent="0.2">
      <c r="B462" s="87"/>
      <c r="C462" s="87"/>
      <c r="D462" s="87"/>
    </row>
    <row r="463" spans="2:4" ht="12.75" hidden="1" x14ac:dyDescent="0.2">
      <c r="B463" s="87"/>
      <c r="C463" s="87"/>
      <c r="D463" s="87"/>
    </row>
    <row r="464" spans="2:4" ht="12.75" hidden="1" x14ac:dyDescent="0.2">
      <c r="B464" s="87"/>
      <c r="C464" s="87"/>
      <c r="D464" s="87"/>
    </row>
    <row r="465" spans="2:4" ht="12.75" hidden="1" x14ac:dyDescent="0.2">
      <c r="B465" s="87"/>
      <c r="C465" s="87"/>
      <c r="D465" s="87"/>
    </row>
    <row r="466" spans="2:4" ht="12.75" hidden="1" x14ac:dyDescent="0.2">
      <c r="B466" s="87"/>
      <c r="C466" s="87"/>
      <c r="D466" s="87"/>
    </row>
    <row r="467" spans="2:4" ht="12.75" hidden="1" x14ac:dyDescent="0.2">
      <c r="B467" s="87"/>
      <c r="C467" s="87"/>
      <c r="D467" s="87"/>
    </row>
    <row r="468" spans="2:4" ht="12.75" hidden="1" x14ac:dyDescent="0.2">
      <c r="B468" s="87"/>
      <c r="C468" s="87"/>
      <c r="D468" s="87"/>
    </row>
    <row r="469" spans="2:4" ht="12.75" hidden="1" x14ac:dyDescent="0.2">
      <c r="B469" s="87"/>
      <c r="C469" s="87"/>
      <c r="D469" s="87"/>
    </row>
    <row r="470" spans="2:4" ht="12.75" hidden="1" x14ac:dyDescent="0.2">
      <c r="B470" s="87"/>
      <c r="C470" s="87"/>
      <c r="D470" s="87"/>
    </row>
    <row r="471" spans="2:4" ht="12.75" hidden="1" x14ac:dyDescent="0.2">
      <c r="B471" s="87"/>
      <c r="C471" s="87"/>
      <c r="D471" s="87"/>
    </row>
    <row r="472" spans="2:4" ht="12.75" hidden="1" x14ac:dyDescent="0.2">
      <c r="B472" s="87"/>
      <c r="C472" s="87"/>
      <c r="D472" s="87"/>
    </row>
    <row r="473" spans="2:4" ht="12.75" hidden="1" x14ac:dyDescent="0.2">
      <c r="B473" s="87"/>
      <c r="C473" s="87"/>
      <c r="D473" s="87"/>
    </row>
    <row r="474" spans="2:4" ht="12.75" hidden="1" x14ac:dyDescent="0.2">
      <c r="B474" s="87"/>
      <c r="C474" s="87"/>
      <c r="D474" s="87"/>
    </row>
    <row r="475" spans="2:4" ht="12.75" hidden="1" x14ac:dyDescent="0.2">
      <c r="B475" s="87"/>
      <c r="C475" s="87"/>
      <c r="D475" s="87"/>
    </row>
    <row r="476" spans="2:4" ht="12.75" hidden="1" x14ac:dyDescent="0.2">
      <c r="B476" s="87"/>
      <c r="C476" s="87"/>
      <c r="D476" s="87"/>
    </row>
    <row r="477" spans="2:4" ht="12.75" hidden="1" x14ac:dyDescent="0.2">
      <c r="B477" s="87"/>
      <c r="C477" s="87"/>
      <c r="D477" s="87"/>
    </row>
    <row r="478" spans="2:4" ht="12.75" hidden="1" x14ac:dyDescent="0.2">
      <c r="B478" s="87"/>
      <c r="C478" s="87"/>
      <c r="D478" s="87"/>
    </row>
    <row r="479" spans="2:4" ht="12.75" hidden="1" x14ac:dyDescent="0.2">
      <c r="B479" s="87"/>
      <c r="C479" s="87"/>
      <c r="D479" s="87"/>
    </row>
    <row r="480" spans="2:4" ht="12.75" hidden="1" x14ac:dyDescent="0.2">
      <c r="B480" s="87"/>
      <c r="C480" s="87"/>
      <c r="D480" s="87"/>
    </row>
    <row r="481" spans="2:4" ht="12.75" hidden="1" x14ac:dyDescent="0.2">
      <c r="B481" s="87"/>
      <c r="C481" s="87"/>
      <c r="D481" s="87"/>
    </row>
    <row r="482" spans="2:4" ht="12.75" hidden="1" x14ac:dyDescent="0.2">
      <c r="B482" s="87"/>
      <c r="C482" s="87"/>
      <c r="D482" s="87"/>
    </row>
    <row r="483" spans="2:4" ht="12.75" hidden="1" x14ac:dyDescent="0.2">
      <c r="B483" s="87"/>
      <c r="C483" s="87"/>
      <c r="D483" s="87"/>
    </row>
    <row r="484" spans="2:4" ht="12.75" hidden="1" x14ac:dyDescent="0.2">
      <c r="B484" s="87"/>
      <c r="C484" s="87"/>
      <c r="D484" s="87"/>
    </row>
    <row r="485" spans="2:4" ht="12.75" hidden="1" x14ac:dyDescent="0.2">
      <c r="B485" s="87"/>
      <c r="C485" s="87"/>
      <c r="D485" s="87"/>
    </row>
    <row r="486" spans="2:4" ht="12.75" hidden="1" x14ac:dyDescent="0.2">
      <c r="B486" s="87"/>
      <c r="C486" s="87"/>
      <c r="D486" s="87"/>
    </row>
    <row r="487" spans="2:4" ht="12.75" hidden="1" x14ac:dyDescent="0.2">
      <c r="B487" s="87"/>
      <c r="C487" s="87"/>
      <c r="D487" s="87"/>
    </row>
    <row r="488" spans="2:4" ht="12.75" hidden="1" x14ac:dyDescent="0.2">
      <c r="B488" s="87"/>
      <c r="C488" s="87"/>
      <c r="D488" s="87"/>
    </row>
    <row r="489" spans="2:4" ht="12.75" hidden="1" x14ac:dyDescent="0.2">
      <c r="B489" s="87"/>
      <c r="C489" s="87"/>
      <c r="D489" s="87"/>
    </row>
    <row r="490" spans="2:4" ht="12.75" hidden="1" x14ac:dyDescent="0.2">
      <c r="B490" s="87"/>
      <c r="C490" s="87"/>
      <c r="D490" s="87"/>
    </row>
    <row r="491" spans="2:4" ht="12.75" hidden="1" x14ac:dyDescent="0.2">
      <c r="B491" s="87"/>
      <c r="C491" s="87"/>
      <c r="D491" s="87"/>
    </row>
    <row r="492" spans="2:4" ht="12.75" hidden="1" x14ac:dyDescent="0.2">
      <c r="B492" s="87"/>
      <c r="C492" s="87"/>
      <c r="D492" s="87"/>
    </row>
    <row r="493" spans="2:4" ht="12.75" hidden="1" x14ac:dyDescent="0.2">
      <c r="B493" s="87"/>
      <c r="C493" s="87"/>
      <c r="D493" s="87"/>
    </row>
    <row r="494" spans="2:4" ht="12.75" hidden="1" x14ac:dyDescent="0.2">
      <c r="B494" s="87"/>
      <c r="C494" s="87"/>
      <c r="D494" s="87"/>
    </row>
    <row r="495" spans="2:4" ht="12.75" hidden="1" x14ac:dyDescent="0.2">
      <c r="B495" s="87"/>
      <c r="C495" s="87"/>
      <c r="D495" s="87"/>
    </row>
    <row r="496" spans="2:4" ht="12.75" hidden="1" x14ac:dyDescent="0.2">
      <c r="B496" s="87"/>
      <c r="C496" s="87"/>
      <c r="D496" s="87"/>
    </row>
    <row r="497" spans="2:4" ht="12.75" hidden="1" x14ac:dyDescent="0.2">
      <c r="B497" s="87"/>
      <c r="C497" s="87"/>
      <c r="D497" s="87"/>
    </row>
    <row r="498" spans="2:4" ht="12.75" hidden="1" x14ac:dyDescent="0.2">
      <c r="B498" s="87"/>
      <c r="C498" s="87"/>
      <c r="D498" s="87"/>
    </row>
    <row r="499" spans="2:4" ht="12.75" hidden="1" x14ac:dyDescent="0.2">
      <c r="B499" s="87"/>
      <c r="C499" s="87"/>
      <c r="D499" s="87"/>
    </row>
    <row r="500" spans="2:4" ht="12.75" hidden="1" x14ac:dyDescent="0.2">
      <c r="B500" s="87"/>
      <c r="C500" s="87"/>
      <c r="D500" s="87"/>
    </row>
    <row r="501" spans="2:4" ht="12.75" hidden="1" x14ac:dyDescent="0.2">
      <c r="B501" s="87"/>
      <c r="C501" s="87"/>
      <c r="D501" s="87"/>
    </row>
    <row r="502" spans="2:4" ht="12.75" hidden="1" x14ac:dyDescent="0.2">
      <c r="B502" s="87"/>
      <c r="C502" s="87"/>
      <c r="D502" s="87"/>
    </row>
    <row r="503" spans="2:4" ht="12.75" hidden="1" x14ac:dyDescent="0.2">
      <c r="B503" s="87"/>
      <c r="C503" s="87"/>
      <c r="D503" s="87"/>
    </row>
    <row r="504" spans="2:4" ht="12.75" hidden="1" x14ac:dyDescent="0.2">
      <c r="B504" s="87"/>
      <c r="C504" s="87"/>
      <c r="D504" s="87"/>
    </row>
    <row r="505" spans="2:4" ht="12.75" hidden="1" x14ac:dyDescent="0.2">
      <c r="B505" s="87"/>
      <c r="C505" s="87"/>
      <c r="D505" s="87"/>
    </row>
    <row r="506" spans="2:4" ht="12.75" hidden="1" x14ac:dyDescent="0.2">
      <c r="B506" s="87"/>
      <c r="C506" s="87"/>
      <c r="D506" s="87"/>
    </row>
    <row r="507" spans="2:4" ht="12.75" hidden="1" x14ac:dyDescent="0.2">
      <c r="B507" s="87"/>
      <c r="C507" s="87"/>
      <c r="D507" s="87"/>
    </row>
    <row r="508" spans="2:4" ht="12.75" hidden="1" x14ac:dyDescent="0.2">
      <c r="B508" s="87"/>
      <c r="C508" s="87"/>
      <c r="D508" s="87"/>
    </row>
    <row r="509" spans="2:4" ht="12.75" hidden="1" x14ac:dyDescent="0.2">
      <c r="B509" s="87"/>
      <c r="C509" s="87"/>
      <c r="D509" s="87"/>
    </row>
    <row r="510" spans="2:4" ht="12.75" hidden="1" x14ac:dyDescent="0.2">
      <c r="B510" s="87"/>
      <c r="C510" s="87"/>
      <c r="D510" s="87"/>
    </row>
    <row r="511" spans="2:4" ht="12.75" hidden="1" x14ac:dyDescent="0.2">
      <c r="B511" s="87"/>
      <c r="C511" s="87"/>
      <c r="D511" s="87"/>
    </row>
    <row r="512" spans="2:4" ht="12.75" hidden="1" x14ac:dyDescent="0.2">
      <c r="B512" s="87"/>
      <c r="C512" s="87"/>
      <c r="D512" s="87"/>
    </row>
    <row r="513" spans="2:4" ht="12.75" hidden="1" x14ac:dyDescent="0.2">
      <c r="B513" s="87"/>
      <c r="C513" s="87"/>
      <c r="D513" s="87"/>
    </row>
    <row r="514" spans="2:4" ht="12.75" hidden="1" x14ac:dyDescent="0.2">
      <c r="B514" s="87"/>
      <c r="C514" s="87"/>
      <c r="D514" s="87"/>
    </row>
    <row r="515" spans="2:4" ht="12.75" hidden="1" x14ac:dyDescent="0.2">
      <c r="B515" s="87"/>
      <c r="C515" s="87"/>
      <c r="D515" s="87"/>
    </row>
    <row r="516" spans="2:4" ht="12.75" hidden="1" x14ac:dyDescent="0.2">
      <c r="B516" s="87"/>
      <c r="C516" s="87"/>
      <c r="D516" s="87"/>
    </row>
    <row r="517" spans="2:4" ht="12.75" hidden="1" x14ac:dyDescent="0.2">
      <c r="B517" s="87"/>
      <c r="C517" s="87"/>
      <c r="D517" s="87"/>
    </row>
    <row r="518" spans="2:4" ht="12.75" hidden="1" x14ac:dyDescent="0.2">
      <c r="B518" s="87"/>
      <c r="C518" s="87"/>
      <c r="D518" s="87"/>
    </row>
    <row r="519" spans="2:4" ht="12.75" hidden="1" x14ac:dyDescent="0.2">
      <c r="B519" s="87"/>
      <c r="C519" s="87"/>
      <c r="D519" s="87"/>
    </row>
    <row r="520" spans="2:4" ht="12.75" hidden="1" x14ac:dyDescent="0.2">
      <c r="B520" s="87"/>
      <c r="C520" s="87"/>
      <c r="D520" s="87"/>
    </row>
    <row r="521" spans="2:4" ht="12.75" hidden="1" x14ac:dyDescent="0.2">
      <c r="B521" s="87"/>
      <c r="C521" s="87"/>
      <c r="D521" s="87"/>
    </row>
    <row r="522" spans="2:4" ht="12.75" hidden="1" x14ac:dyDescent="0.2">
      <c r="B522" s="87"/>
      <c r="C522" s="87"/>
      <c r="D522" s="87"/>
    </row>
    <row r="523" spans="2:4" ht="12.75" hidden="1" x14ac:dyDescent="0.2">
      <c r="B523" s="87"/>
      <c r="C523" s="87"/>
      <c r="D523" s="87"/>
    </row>
    <row r="524" spans="2:4" ht="12.75" hidden="1" x14ac:dyDescent="0.2">
      <c r="B524" s="87"/>
      <c r="C524" s="87"/>
      <c r="D524" s="87"/>
    </row>
    <row r="525" spans="2:4" ht="12.75" hidden="1" x14ac:dyDescent="0.2">
      <c r="B525" s="87"/>
      <c r="C525" s="87"/>
      <c r="D525" s="87"/>
    </row>
    <row r="526" spans="2:4" ht="12.75" hidden="1" x14ac:dyDescent="0.2">
      <c r="B526" s="87"/>
      <c r="C526" s="87"/>
      <c r="D526" s="87"/>
    </row>
    <row r="527" spans="2:4" ht="12.75" hidden="1" x14ac:dyDescent="0.2">
      <c r="B527" s="87"/>
      <c r="C527" s="87"/>
      <c r="D527" s="87"/>
    </row>
    <row r="528" spans="2:4" ht="12.75" hidden="1" x14ac:dyDescent="0.2">
      <c r="B528" s="87"/>
      <c r="C528" s="87"/>
      <c r="D528" s="87"/>
    </row>
    <row r="529" spans="2:4" ht="12.75" hidden="1" x14ac:dyDescent="0.2">
      <c r="B529" s="87"/>
      <c r="C529" s="87"/>
      <c r="D529" s="87"/>
    </row>
    <row r="530" spans="2:4" ht="12.75" hidden="1" x14ac:dyDescent="0.2">
      <c r="B530" s="87"/>
      <c r="C530" s="87"/>
      <c r="D530" s="87"/>
    </row>
    <row r="531" spans="2:4" ht="12.75" hidden="1" x14ac:dyDescent="0.2">
      <c r="B531" s="87"/>
      <c r="C531" s="87"/>
      <c r="D531" s="87"/>
    </row>
    <row r="532" spans="2:4" ht="12.75" hidden="1" x14ac:dyDescent="0.2">
      <c r="B532" s="87"/>
      <c r="C532" s="87"/>
      <c r="D532" s="87"/>
    </row>
    <row r="533" spans="2:4" ht="12.75" hidden="1" x14ac:dyDescent="0.2">
      <c r="B533" s="87"/>
      <c r="C533" s="87"/>
      <c r="D533" s="87"/>
    </row>
    <row r="534" spans="2:4" ht="12.75" hidden="1" x14ac:dyDescent="0.2">
      <c r="B534" s="87"/>
      <c r="C534" s="87"/>
      <c r="D534" s="87"/>
    </row>
    <row r="535" spans="2:4" ht="12.75" hidden="1" x14ac:dyDescent="0.2">
      <c r="B535" s="87"/>
      <c r="C535" s="87"/>
      <c r="D535" s="87"/>
    </row>
    <row r="536" spans="2:4" ht="12.75" hidden="1" x14ac:dyDescent="0.2">
      <c r="B536" s="87"/>
      <c r="C536" s="87"/>
      <c r="D536" s="87"/>
    </row>
    <row r="537" spans="2:4" ht="12.75" hidden="1" x14ac:dyDescent="0.2">
      <c r="B537" s="87"/>
      <c r="C537" s="87"/>
      <c r="D537" s="87"/>
    </row>
    <row r="538" spans="2:4" ht="12.75" hidden="1" x14ac:dyDescent="0.2">
      <c r="B538" s="87"/>
      <c r="C538" s="87"/>
      <c r="D538" s="87"/>
    </row>
    <row r="539" spans="2:4" ht="12.75" hidden="1" x14ac:dyDescent="0.2">
      <c r="B539" s="87"/>
      <c r="C539" s="87"/>
      <c r="D539" s="87"/>
    </row>
    <row r="540" spans="2:4" ht="12.75" hidden="1" x14ac:dyDescent="0.2">
      <c r="B540" s="87"/>
      <c r="C540" s="87"/>
      <c r="D540" s="87"/>
    </row>
    <row r="541" spans="2:4" ht="12.75" hidden="1" x14ac:dyDescent="0.2">
      <c r="B541" s="87"/>
      <c r="C541" s="87"/>
      <c r="D541" s="87"/>
    </row>
    <row r="542" spans="2:4" ht="12.75" hidden="1" x14ac:dyDescent="0.2">
      <c r="B542" s="87"/>
      <c r="C542" s="87"/>
      <c r="D542" s="87"/>
    </row>
    <row r="543" spans="2:4" ht="12.75" hidden="1" x14ac:dyDescent="0.2">
      <c r="B543" s="87"/>
      <c r="C543" s="87"/>
      <c r="D543" s="87"/>
    </row>
    <row r="544" spans="2:4" ht="12.75" hidden="1" x14ac:dyDescent="0.2">
      <c r="B544" s="87"/>
      <c r="C544" s="87"/>
      <c r="D544" s="87"/>
    </row>
    <row r="545" spans="2:4" ht="12.75" hidden="1" x14ac:dyDescent="0.2">
      <c r="B545" s="87"/>
      <c r="C545" s="87"/>
      <c r="D545" s="87"/>
    </row>
    <row r="546" spans="2:4" ht="12.75" hidden="1" x14ac:dyDescent="0.2">
      <c r="B546" s="87"/>
      <c r="C546" s="87"/>
      <c r="D546" s="87"/>
    </row>
    <row r="547" spans="2:4" ht="12.75" hidden="1" x14ac:dyDescent="0.2">
      <c r="B547" s="87"/>
      <c r="C547" s="87"/>
      <c r="D547" s="87"/>
    </row>
    <row r="548" spans="2:4" ht="12.75" hidden="1" x14ac:dyDescent="0.2">
      <c r="B548" s="87"/>
      <c r="C548" s="87"/>
      <c r="D548" s="87"/>
    </row>
    <row r="549" spans="2:4" ht="12.75" hidden="1" x14ac:dyDescent="0.2">
      <c r="B549" s="87"/>
      <c r="C549" s="87"/>
      <c r="D549" s="87"/>
    </row>
    <row r="550" spans="2:4" ht="12.75" hidden="1" x14ac:dyDescent="0.2">
      <c r="B550" s="87"/>
      <c r="C550" s="87"/>
      <c r="D550" s="87"/>
    </row>
    <row r="551" spans="2:4" ht="12.75" hidden="1" x14ac:dyDescent="0.2">
      <c r="B551" s="87"/>
      <c r="C551" s="87"/>
      <c r="D551" s="87"/>
    </row>
    <row r="552" spans="2:4" ht="12.75" hidden="1" x14ac:dyDescent="0.2">
      <c r="B552" s="87"/>
      <c r="C552" s="87"/>
      <c r="D552" s="87"/>
    </row>
    <row r="553" spans="2:4" ht="12.75" hidden="1" x14ac:dyDescent="0.2">
      <c r="B553" s="87"/>
      <c r="C553" s="87"/>
      <c r="D553" s="87"/>
    </row>
    <row r="554" spans="2:4" ht="12.75" hidden="1" x14ac:dyDescent="0.2">
      <c r="B554" s="87"/>
      <c r="C554" s="87"/>
      <c r="D554" s="87"/>
    </row>
    <row r="555" spans="2:4" ht="12.75" hidden="1" x14ac:dyDescent="0.2">
      <c r="B555" s="87"/>
      <c r="C555" s="87"/>
      <c r="D555" s="87"/>
    </row>
    <row r="556" spans="2:4" ht="12.75" hidden="1" x14ac:dyDescent="0.2">
      <c r="B556" s="87"/>
      <c r="C556" s="87"/>
      <c r="D556" s="87"/>
    </row>
    <row r="557" spans="2:4" ht="12.75" hidden="1" x14ac:dyDescent="0.2">
      <c r="B557" s="87"/>
      <c r="C557" s="87"/>
      <c r="D557" s="87"/>
    </row>
    <row r="558" spans="2:4" ht="12.75" hidden="1" x14ac:dyDescent="0.2">
      <c r="B558" s="87"/>
      <c r="C558" s="87"/>
      <c r="D558" s="87"/>
    </row>
    <row r="559" spans="2:4" ht="12.75" hidden="1" x14ac:dyDescent="0.2">
      <c r="B559" s="87"/>
      <c r="C559" s="87"/>
      <c r="D559" s="87"/>
    </row>
    <row r="560" spans="2:4" ht="12.75" hidden="1" x14ac:dyDescent="0.2">
      <c r="B560" s="87"/>
      <c r="C560" s="87"/>
      <c r="D560" s="87"/>
    </row>
    <row r="561" spans="2:4" ht="12.75" hidden="1" x14ac:dyDescent="0.2">
      <c r="B561" s="87"/>
      <c r="C561" s="87"/>
      <c r="D561" s="87"/>
    </row>
    <row r="562" spans="2:4" ht="12.75" hidden="1" x14ac:dyDescent="0.2">
      <c r="B562" s="87"/>
      <c r="C562" s="87"/>
      <c r="D562" s="87"/>
    </row>
    <row r="563" spans="2:4" ht="12.75" hidden="1" x14ac:dyDescent="0.2">
      <c r="B563" s="87"/>
      <c r="C563" s="87"/>
      <c r="D563" s="87"/>
    </row>
    <row r="564" spans="2:4" ht="12.75" hidden="1" x14ac:dyDescent="0.2">
      <c r="B564" s="87"/>
      <c r="C564" s="87"/>
      <c r="D564" s="87"/>
    </row>
    <row r="565" spans="2:4" ht="12.75" hidden="1" x14ac:dyDescent="0.2">
      <c r="B565" s="87"/>
      <c r="C565" s="87"/>
      <c r="D565" s="87"/>
    </row>
    <row r="566" spans="2:4" ht="12.75" hidden="1" x14ac:dyDescent="0.2">
      <c r="B566" s="87"/>
      <c r="C566" s="87"/>
      <c r="D566" s="87"/>
    </row>
    <row r="567" spans="2:4" ht="12.75" hidden="1" x14ac:dyDescent="0.2">
      <c r="B567" s="87"/>
      <c r="C567" s="87"/>
      <c r="D567" s="87"/>
    </row>
    <row r="568" spans="2:4" ht="12.75" hidden="1" x14ac:dyDescent="0.2">
      <c r="B568" s="87"/>
      <c r="C568" s="87"/>
      <c r="D568" s="87"/>
    </row>
    <row r="569" spans="2:4" ht="12.75" hidden="1" x14ac:dyDescent="0.2">
      <c r="B569" s="87"/>
      <c r="C569" s="87"/>
      <c r="D569" s="87"/>
    </row>
    <row r="570" spans="2:4" ht="12.75" hidden="1" x14ac:dyDescent="0.2">
      <c r="B570" s="87"/>
      <c r="C570" s="87"/>
      <c r="D570" s="87"/>
    </row>
    <row r="571" spans="2:4" ht="12.75" hidden="1" x14ac:dyDescent="0.2">
      <c r="B571" s="87"/>
      <c r="C571" s="87"/>
      <c r="D571" s="87"/>
    </row>
    <row r="572" spans="2:4" ht="12.75" hidden="1" x14ac:dyDescent="0.2">
      <c r="B572" s="87"/>
      <c r="C572" s="87"/>
      <c r="D572" s="87"/>
    </row>
    <row r="573" spans="2:4" ht="12.75" hidden="1" x14ac:dyDescent="0.2">
      <c r="B573" s="87"/>
      <c r="C573" s="87"/>
      <c r="D573" s="87"/>
    </row>
    <row r="574" spans="2:4" ht="12.75" hidden="1" x14ac:dyDescent="0.2">
      <c r="B574" s="87"/>
      <c r="C574" s="87"/>
      <c r="D574" s="87"/>
    </row>
    <row r="575" spans="2:4" ht="12.75" hidden="1" x14ac:dyDescent="0.2">
      <c r="B575" s="87"/>
      <c r="C575" s="87"/>
      <c r="D575" s="87"/>
    </row>
    <row r="576" spans="2:4" ht="12.75" hidden="1" x14ac:dyDescent="0.2">
      <c r="B576" s="87"/>
      <c r="C576" s="87"/>
      <c r="D576" s="87"/>
    </row>
    <row r="577" spans="2:4" ht="12.75" hidden="1" x14ac:dyDescent="0.2">
      <c r="B577" s="87"/>
      <c r="C577" s="87"/>
      <c r="D577" s="87"/>
    </row>
    <row r="578" spans="2:4" ht="12.75" hidden="1" x14ac:dyDescent="0.2">
      <c r="B578" s="87"/>
      <c r="C578" s="87"/>
      <c r="D578" s="87"/>
    </row>
    <row r="579" spans="2:4" ht="12.75" hidden="1" x14ac:dyDescent="0.2">
      <c r="B579" s="87"/>
      <c r="C579" s="87"/>
      <c r="D579" s="87"/>
    </row>
    <row r="580" spans="2:4" ht="12.75" hidden="1" x14ac:dyDescent="0.2">
      <c r="B580" s="87"/>
      <c r="C580" s="87"/>
      <c r="D580" s="87"/>
    </row>
    <row r="581" spans="2:4" ht="12.75" hidden="1" x14ac:dyDescent="0.2">
      <c r="B581" s="87"/>
      <c r="C581" s="87"/>
      <c r="D581" s="87"/>
    </row>
    <row r="582" spans="2:4" ht="12.75" hidden="1" x14ac:dyDescent="0.2">
      <c r="B582" s="87"/>
      <c r="C582" s="87"/>
      <c r="D582" s="87"/>
    </row>
    <row r="583" spans="2:4" ht="12.75" hidden="1" x14ac:dyDescent="0.2">
      <c r="B583" s="87"/>
      <c r="C583" s="87"/>
      <c r="D583" s="87"/>
    </row>
    <row r="584" spans="2:4" ht="12.75" hidden="1" x14ac:dyDescent="0.2">
      <c r="B584" s="87"/>
      <c r="C584" s="87"/>
      <c r="D584" s="87"/>
    </row>
    <row r="585" spans="2:4" ht="12.75" hidden="1" x14ac:dyDescent="0.2">
      <c r="B585" s="87"/>
      <c r="C585" s="87"/>
      <c r="D585" s="87"/>
    </row>
    <row r="586" spans="2:4" ht="12.75" hidden="1" x14ac:dyDescent="0.2">
      <c r="B586" s="87"/>
      <c r="C586" s="87"/>
      <c r="D586" s="87"/>
    </row>
    <row r="587" spans="2:4" ht="12.75" hidden="1" x14ac:dyDescent="0.2">
      <c r="B587" s="87"/>
      <c r="C587" s="87"/>
      <c r="D587" s="87"/>
    </row>
    <row r="588" spans="2:4" ht="12.75" hidden="1" x14ac:dyDescent="0.2">
      <c r="B588" s="87"/>
      <c r="C588" s="87"/>
      <c r="D588" s="87"/>
    </row>
    <row r="589" spans="2:4" ht="12.75" hidden="1" x14ac:dyDescent="0.2">
      <c r="B589" s="87"/>
      <c r="C589" s="87"/>
      <c r="D589" s="87"/>
    </row>
    <row r="590" spans="2:4" ht="12.75" hidden="1" x14ac:dyDescent="0.2">
      <c r="B590" s="87"/>
      <c r="C590" s="87"/>
      <c r="D590" s="87"/>
    </row>
    <row r="591" spans="2:4" ht="12.75" hidden="1" x14ac:dyDescent="0.2">
      <c r="B591" s="87"/>
      <c r="C591" s="87"/>
      <c r="D591" s="87"/>
    </row>
    <row r="592" spans="2:4" ht="12.75" hidden="1" x14ac:dyDescent="0.2">
      <c r="B592" s="87"/>
      <c r="C592" s="87"/>
      <c r="D592" s="87"/>
    </row>
    <row r="593" spans="2:4" ht="12.75" hidden="1" x14ac:dyDescent="0.2">
      <c r="B593" s="87"/>
      <c r="C593" s="87"/>
      <c r="D593" s="87"/>
    </row>
    <row r="594" spans="2:4" ht="12.75" hidden="1" x14ac:dyDescent="0.2">
      <c r="B594" s="87"/>
      <c r="C594" s="87"/>
      <c r="D594" s="87"/>
    </row>
    <row r="595" spans="2:4" ht="12.75" hidden="1" x14ac:dyDescent="0.2">
      <c r="B595" s="87"/>
      <c r="C595" s="87"/>
      <c r="D595" s="87"/>
    </row>
    <row r="596" spans="2:4" ht="12.75" hidden="1" x14ac:dyDescent="0.2">
      <c r="B596" s="87"/>
      <c r="C596" s="87"/>
      <c r="D596" s="87"/>
    </row>
    <row r="597" spans="2:4" ht="12.75" hidden="1" x14ac:dyDescent="0.2">
      <c r="B597" s="87"/>
      <c r="C597" s="87"/>
      <c r="D597" s="87"/>
    </row>
    <row r="598" spans="2:4" ht="12.75" hidden="1" x14ac:dyDescent="0.2">
      <c r="B598" s="87"/>
      <c r="C598" s="87"/>
      <c r="D598" s="87"/>
    </row>
    <row r="599" spans="2:4" ht="12.75" hidden="1" x14ac:dyDescent="0.2">
      <c r="B599" s="87"/>
      <c r="C599" s="87"/>
      <c r="D599" s="87"/>
    </row>
    <row r="600" spans="2:4" ht="12.75" hidden="1" x14ac:dyDescent="0.2">
      <c r="B600" s="87"/>
      <c r="C600" s="87"/>
      <c r="D600" s="87"/>
    </row>
    <row r="601" spans="2:4" ht="12.75" hidden="1" x14ac:dyDescent="0.2">
      <c r="B601" s="87"/>
      <c r="C601" s="87"/>
      <c r="D601" s="87"/>
    </row>
    <row r="602" spans="2:4" ht="12.75" hidden="1" x14ac:dyDescent="0.2">
      <c r="B602" s="87"/>
      <c r="C602" s="87"/>
      <c r="D602" s="87"/>
    </row>
    <row r="603" spans="2:4" ht="12.75" hidden="1" x14ac:dyDescent="0.2">
      <c r="B603" s="87"/>
      <c r="C603" s="87"/>
      <c r="D603" s="87"/>
    </row>
    <row r="604" spans="2:4" ht="12.75" hidden="1" x14ac:dyDescent="0.2">
      <c r="B604" s="87"/>
      <c r="C604" s="87"/>
      <c r="D604" s="87"/>
    </row>
    <row r="605" spans="2:4" ht="12.75" hidden="1" x14ac:dyDescent="0.2">
      <c r="B605" s="87"/>
      <c r="C605" s="87"/>
      <c r="D605" s="87"/>
    </row>
    <row r="606" spans="2:4" ht="12.75" hidden="1" x14ac:dyDescent="0.2">
      <c r="B606" s="87"/>
      <c r="C606" s="87"/>
      <c r="D606" s="87"/>
    </row>
    <row r="607" spans="2:4" ht="12.75" hidden="1" x14ac:dyDescent="0.2">
      <c r="B607" s="87"/>
      <c r="C607" s="87"/>
      <c r="D607" s="87"/>
    </row>
    <row r="608" spans="2:4" ht="12.75" hidden="1" x14ac:dyDescent="0.2">
      <c r="B608" s="87"/>
      <c r="C608" s="87"/>
      <c r="D608" s="87"/>
    </row>
    <row r="609" spans="2:4" ht="12.75" hidden="1" x14ac:dyDescent="0.2">
      <c r="B609" s="87"/>
      <c r="C609" s="87"/>
      <c r="D609" s="87"/>
    </row>
    <row r="610" spans="2:4" ht="12.75" hidden="1" x14ac:dyDescent="0.2">
      <c r="B610" s="87"/>
      <c r="C610" s="87"/>
      <c r="D610" s="87"/>
    </row>
    <row r="611" spans="2:4" ht="12.75" hidden="1" x14ac:dyDescent="0.2">
      <c r="B611" s="87"/>
      <c r="C611" s="87"/>
      <c r="D611" s="87"/>
    </row>
    <row r="612" spans="2:4" ht="12.75" hidden="1" x14ac:dyDescent="0.2">
      <c r="B612" s="87"/>
      <c r="C612" s="87"/>
      <c r="D612" s="87"/>
    </row>
    <row r="613" spans="2:4" ht="12.75" hidden="1" x14ac:dyDescent="0.2">
      <c r="B613" s="87"/>
      <c r="C613" s="87"/>
      <c r="D613" s="87"/>
    </row>
    <row r="614" spans="2:4" ht="12.75" hidden="1" x14ac:dyDescent="0.2">
      <c r="B614" s="87"/>
      <c r="C614" s="87"/>
      <c r="D614" s="87"/>
    </row>
    <row r="615" spans="2:4" ht="12.75" hidden="1" x14ac:dyDescent="0.2">
      <c r="B615" s="87"/>
      <c r="C615" s="87"/>
      <c r="D615" s="87"/>
    </row>
    <row r="616" spans="2:4" ht="12.75" hidden="1" x14ac:dyDescent="0.2">
      <c r="B616" s="87"/>
      <c r="C616" s="87"/>
      <c r="D616" s="87"/>
    </row>
    <row r="617" spans="2:4" ht="12.75" hidden="1" x14ac:dyDescent="0.2">
      <c r="B617" s="87"/>
      <c r="C617" s="87"/>
      <c r="D617" s="87"/>
    </row>
    <row r="618" spans="2:4" ht="12.75" hidden="1" x14ac:dyDescent="0.2">
      <c r="B618" s="87"/>
      <c r="C618" s="87"/>
      <c r="D618" s="87"/>
    </row>
    <row r="619" spans="2:4" ht="12.75" hidden="1" x14ac:dyDescent="0.2">
      <c r="B619" s="87"/>
      <c r="C619" s="87"/>
      <c r="D619" s="87"/>
    </row>
    <row r="620" spans="2:4" ht="12.75" hidden="1" x14ac:dyDescent="0.2">
      <c r="B620" s="87"/>
      <c r="C620" s="87"/>
      <c r="D620" s="87"/>
    </row>
    <row r="621" spans="2:4" ht="12.75" hidden="1" x14ac:dyDescent="0.2">
      <c r="B621" s="87"/>
      <c r="C621" s="87"/>
      <c r="D621" s="87"/>
    </row>
    <row r="622" spans="2:4" ht="12.75" hidden="1" x14ac:dyDescent="0.2">
      <c r="B622" s="87"/>
      <c r="C622" s="87"/>
      <c r="D622" s="87"/>
    </row>
    <row r="623" spans="2:4" ht="12.75" hidden="1" x14ac:dyDescent="0.2">
      <c r="B623" s="87"/>
      <c r="C623" s="87"/>
      <c r="D623" s="87"/>
    </row>
    <row r="624" spans="2:4" ht="12.75" hidden="1" x14ac:dyDescent="0.2">
      <c r="B624" s="87"/>
      <c r="C624" s="87"/>
      <c r="D624" s="87"/>
    </row>
    <row r="625" spans="2:4" ht="12.75" hidden="1" x14ac:dyDescent="0.2">
      <c r="B625" s="87"/>
      <c r="C625" s="87"/>
      <c r="D625" s="87"/>
    </row>
    <row r="626" spans="2:4" ht="12.75" hidden="1" x14ac:dyDescent="0.2">
      <c r="B626" s="87"/>
      <c r="C626" s="87"/>
      <c r="D626" s="87"/>
    </row>
    <row r="627" spans="2:4" ht="12.75" hidden="1" x14ac:dyDescent="0.2">
      <c r="B627" s="87"/>
      <c r="C627" s="87"/>
      <c r="D627" s="87"/>
    </row>
    <row r="628" spans="2:4" ht="12.75" hidden="1" x14ac:dyDescent="0.2">
      <c r="B628" s="87"/>
      <c r="C628" s="87"/>
      <c r="D628" s="87"/>
    </row>
    <row r="629" spans="2:4" ht="12.75" hidden="1" x14ac:dyDescent="0.2">
      <c r="B629" s="87"/>
      <c r="C629" s="87"/>
      <c r="D629" s="87"/>
    </row>
    <row r="630" spans="2:4" ht="12.75" hidden="1" x14ac:dyDescent="0.2">
      <c r="B630" s="87"/>
      <c r="C630" s="87"/>
      <c r="D630" s="87"/>
    </row>
    <row r="631" spans="2:4" ht="12.75" hidden="1" x14ac:dyDescent="0.2">
      <c r="B631" s="87"/>
      <c r="C631" s="87"/>
      <c r="D631" s="87"/>
    </row>
    <row r="632" spans="2:4" ht="12.75" hidden="1" x14ac:dyDescent="0.2">
      <c r="B632" s="87"/>
      <c r="C632" s="87"/>
      <c r="D632" s="87"/>
    </row>
    <row r="633" spans="2:4" ht="12.75" hidden="1" x14ac:dyDescent="0.2">
      <c r="B633" s="87"/>
      <c r="C633" s="87"/>
      <c r="D633" s="87"/>
    </row>
    <row r="634" spans="2:4" ht="12.75" hidden="1" x14ac:dyDescent="0.2">
      <c r="B634" s="87"/>
      <c r="C634" s="87"/>
      <c r="D634" s="87"/>
    </row>
    <row r="635" spans="2:4" ht="12.75" hidden="1" x14ac:dyDescent="0.2">
      <c r="B635" s="87"/>
      <c r="C635" s="87"/>
      <c r="D635" s="87"/>
    </row>
    <row r="636" spans="2:4" ht="12.75" hidden="1" x14ac:dyDescent="0.2">
      <c r="B636" s="87"/>
      <c r="C636" s="87"/>
      <c r="D636" s="87"/>
    </row>
    <row r="637" spans="2:4" ht="12.75" hidden="1" x14ac:dyDescent="0.2">
      <c r="B637" s="87"/>
      <c r="C637" s="87"/>
      <c r="D637" s="87"/>
    </row>
    <row r="638" spans="2:4" ht="12.75" hidden="1" x14ac:dyDescent="0.2">
      <c r="B638" s="87"/>
      <c r="C638" s="87"/>
      <c r="D638" s="87"/>
    </row>
    <row r="639" spans="2:4" ht="12.75" hidden="1" x14ac:dyDescent="0.2">
      <c r="B639" s="87"/>
      <c r="C639" s="87"/>
      <c r="D639" s="87"/>
    </row>
    <row r="640" spans="2:4" ht="12.75" hidden="1" x14ac:dyDescent="0.2">
      <c r="B640" s="87"/>
      <c r="C640" s="87"/>
      <c r="D640" s="87"/>
    </row>
    <row r="641" spans="2:4" ht="12.75" hidden="1" x14ac:dyDescent="0.2">
      <c r="B641" s="87"/>
      <c r="C641" s="87"/>
      <c r="D641" s="87"/>
    </row>
    <row r="642" spans="2:4" ht="12.75" hidden="1" x14ac:dyDescent="0.2">
      <c r="B642" s="87"/>
      <c r="C642" s="87"/>
      <c r="D642" s="87"/>
    </row>
    <row r="643" spans="2:4" ht="12.75" hidden="1" x14ac:dyDescent="0.2">
      <c r="B643" s="87"/>
      <c r="C643" s="87"/>
      <c r="D643" s="87"/>
    </row>
    <row r="644" spans="2:4" ht="12.75" hidden="1" x14ac:dyDescent="0.2">
      <c r="B644" s="87"/>
      <c r="C644" s="87"/>
      <c r="D644" s="87"/>
    </row>
    <row r="645" spans="2:4" ht="12.75" hidden="1" x14ac:dyDescent="0.2">
      <c r="B645" s="87"/>
      <c r="C645" s="87"/>
      <c r="D645" s="87"/>
    </row>
    <row r="646" spans="2:4" ht="12.75" hidden="1" x14ac:dyDescent="0.2">
      <c r="B646" s="87"/>
      <c r="C646" s="87"/>
      <c r="D646" s="87"/>
    </row>
    <row r="647" spans="2:4" ht="12.75" hidden="1" x14ac:dyDescent="0.2">
      <c r="B647" s="87"/>
      <c r="C647" s="87"/>
      <c r="D647" s="87"/>
    </row>
    <row r="648" spans="2:4" ht="12.75" hidden="1" x14ac:dyDescent="0.2">
      <c r="B648" s="87"/>
      <c r="C648" s="87"/>
      <c r="D648" s="87"/>
    </row>
    <row r="649" spans="2:4" ht="12.75" hidden="1" x14ac:dyDescent="0.2">
      <c r="B649" s="87"/>
      <c r="C649" s="87"/>
      <c r="D649" s="87"/>
    </row>
    <row r="650" spans="2:4" ht="12.75" hidden="1" x14ac:dyDescent="0.2">
      <c r="B650" s="87"/>
      <c r="C650" s="87"/>
      <c r="D650" s="87"/>
    </row>
    <row r="651" spans="2:4" ht="12.75" hidden="1" x14ac:dyDescent="0.2">
      <c r="B651" s="87"/>
      <c r="C651" s="87"/>
      <c r="D651" s="87"/>
    </row>
    <row r="652" spans="2:4" ht="12.75" hidden="1" x14ac:dyDescent="0.2">
      <c r="B652" s="87"/>
      <c r="C652" s="87"/>
      <c r="D652" s="87"/>
    </row>
    <row r="653" spans="2:4" ht="12.75" hidden="1" x14ac:dyDescent="0.2">
      <c r="B653" s="87"/>
      <c r="C653" s="87"/>
      <c r="D653" s="87"/>
    </row>
    <row r="654" spans="2:4" ht="12.75" hidden="1" x14ac:dyDescent="0.2">
      <c r="B654" s="87"/>
      <c r="C654" s="87"/>
      <c r="D654" s="87"/>
    </row>
    <row r="655" spans="2:4" ht="12.75" hidden="1" x14ac:dyDescent="0.2">
      <c r="B655" s="87"/>
      <c r="C655" s="87"/>
      <c r="D655" s="87"/>
    </row>
    <row r="656" spans="2:4" ht="12.75" hidden="1" x14ac:dyDescent="0.2">
      <c r="B656" s="87"/>
      <c r="C656" s="87"/>
      <c r="D656" s="87"/>
    </row>
    <row r="657" spans="2:4" ht="12.75" hidden="1" x14ac:dyDescent="0.2">
      <c r="B657" s="87"/>
      <c r="C657" s="87"/>
      <c r="D657" s="87"/>
    </row>
    <row r="658" spans="2:4" ht="12.75" hidden="1" x14ac:dyDescent="0.2">
      <c r="B658" s="87"/>
      <c r="C658" s="87"/>
      <c r="D658" s="87"/>
    </row>
    <row r="659" spans="2:4" ht="12.75" hidden="1" x14ac:dyDescent="0.2">
      <c r="B659" s="87"/>
      <c r="C659" s="87"/>
      <c r="D659" s="87"/>
    </row>
    <row r="660" spans="2:4" ht="12.75" hidden="1" x14ac:dyDescent="0.2">
      <c r="B660" s="87"/>
      <c r="C660" s="87"/>
      <c r="D660" s="87"/>
    </row>
    <row r="661" spans="2:4" ht="12.75" hidden="1" x14ac:dyDescent="0.2">
      <c r="B661" s="87"/>
      <c r="C661" s="87"/>
      <c r="D661" s="87"/>
    </row>
    <row r="662" spans="2:4" ht="12.75" hidden="1" x14ac:dyDescent="0.2">
      <c r="B662" s="87"/>
      <c r="C662" s="87"/>
      <c r="D662" s="87"/>
    </row>
    <row r="663" spans="2:4" ht="12.75" hidden="1" x14ac:dyDescent="0.2">
      <c r="B663" s="87"/>
      <c r="C663" s="87"/>
      <c r="D663" s="87"/>
    </row>
    <row r="664" spans="2:4" ht="12.75" hidden="1" x14ac:dyDescent="0.2">
      <c r="B664" s="87"/>
      <c r="C664" s="87"/>
      <c r="D664" s="87"/>
    </row>
    <row r="665" spans="2:4" ht="12.75" hidden="1" x14ac:dyDescent="0.2">
      <c r="B665" s="87"/>
      <c r="C665" s="87"/>
      <c r="D665" s="87"/>
    </row>
    <row r="666" spans="2:4" ht="12.75" hidden="1" x14ac:dyDescent="0.2">
      <c r="B666" s="87"/>
      <c r="C666" s="87"/>
      <c r="D666" s="87"/>
    </row>
    <row r="667" spans="2:4" ht="12.75" hidden="1" x14ac:dyDescent="0.2">
      <c r="B667" s="87"/>
      <c r="C667" s="87"/>
      <c r="D667" s="87"/>
    </row>
    <row r="668" spans="2:4" ht="12.75" hidden="1" x14ac:dyDescent="0.2">
      <c r="B668" s="87"/>
      <c r="C668" s="87"/>
      <c r="D668" s="87"/>
    </row>
    <row r="669" spans="2:4" ht="12.75" hidden="1" x14ac:dyDescent="0.2">
      <c r="B669" s="87"/>
      <c r="C669" s="87"/>
      <c r="D669" s="87"/>
    </row>
    <row r="670" spans="2:4" ht="12.75" hidden="1" x14ac:dyDescent="0.2">
      <c r="B670" s="87"/>
      <c r="C670" s="87"/>
      <c r="D670" s="87"/>
    </row>
    <row r="671" spans="2:4" ht="12.75" hidden="1" x14ac:dyDescent="0.2">
      <c r="B671" s="87"/>
      <c r="C671" s="87"/>
      <c r="D671" s="87"/>
    </row>
    <row r="672" spans="2:4" ht="12.75" hidden="1" x14ac:dyDescent="0.2">
      <c r="B672" s="87"/>
      <c r="C672" s="87"/>
      <c r="D672" s="87"/>
    </row>
    <row r="673" spans="2:4" ht="12.75" hidden="1" x14ac:dyDescent="0.2">
      <c r="B673" s="87"/>
      <c r="C673" s="87"/>
      <c r="D673" s="87"/>
    </row>
    <row r="674" spans="2:4" ht="12.75" hidden="1" x14ac:dyDescent="0.2">
      <c r="B674" s="87"/>
      <c r="C674" s="87"/>
      <c r="D674" s="87"/>
    </row>
    <row r="675" spans="2:4" ht="12.75" hidden="1" x14ac:dyDescent="0.2">
      <c r="B675" s="87"/>
      <c r="C675" s="87"/>
      <c r="D675" s="87"/>
    </row>
    <row r="676" spans="2:4" ht="12.75" hidden="1" x14ac:dyDescent="0.2">
      <c r="B676" s="87"/>
      <c r="C676" s="87"/>
      <c r="D676" s="87"/>
    </row>
    <row r="677" spans="2:4" ht="12.75" hidden="1" x14ac:dyDescent="0.2">
      <c r="B677" s="87"/>
      <c r="C677" s="87"/>
      <c r="D677" s="87"/>
    </row>
    <row r="678" spans="2:4" ht="12.75" hidden="1" x14ac:dyDescent="0.2">
      <c r="B678" s="87"/>
      <c r="C678" s="87"/>
      <c r="D678" s="87"/>
    </row>
    <row r="679" spans="2:4" ht="12.75" hidden="1" x14ac:dyDescent="0.2">
      <c r="B679" s="87"/>
      <c r="C679" s="87"/>
      <c r="D679" s="87"/>
    </row>
    <row r="680" spans="2:4" ht="12.75" hidden="1" x14ac:dyDescent="0.2">
      <c r="B680" s="87"/>
      <c r="C680" s="87"/>
      <c r="D680" s="87"/>
    </row>
    <row r="681" spans="2:4" ht="12.75" hidden="1" x14ac:dyDescent="0.2">
      <c r="B681" s="87"/>
      <c r="C681" s="87"/>
      <c r="D681" s="87"/>
    </row>
    <row r="682" spans="2:4" ht="12.75" hidden="1" x14ac:dyDescent="0.2">
      <c r="B682" s="87"/>
      <c r="C682" s="87"/>
      <c r="D682" s="87"/>
    </row>
    <row r="683" spans="2:4" ht="12.75" hidden="1" x14ac:dyDescent="0.2">
      <c r="B683" s="87"/>
      <c r="C683" s="87"/>
      <c r="D683" s="87"/>
    </row>
    <row r="684" spans="2:4" ht="12.75" hidden="1" x14ac:dyDescent="0.2">
      <c r="B684" s="87"/>
      <c r="C684" s="87"/>
      <c r="D684" s="87"/>
    </row>
    <row r="685" spans="2:4" ht="12.75" hidden="1" x14ac:dyDescent="0.2">
      <c r="B685" s="87"/>
      <c r="C685" s="87"/>
      <c r="D685" s="87"/>
    </row>
    <row r="686" spans="2:4" ht="12.75" hidden="1" x14ac:dyDescent="0.2">
      <c r="B686" s="87"/>
      <c r="C686" s="87"/>
      <c r="D686" s="87"/>
    </row>
    <row r="687" spans="2:4" ht="12.75" hidden="1" x14ac:dyDescent="0.2">
      <c r="B687" s="87"/>
      <c r="C687" s="87"/>
      <c r="D687" s="87"/>
    </row>
    <row r="688" spans="2:4" ht="12.75" hidden="1" x14ac:dyDescent="0.2">
      <c r="B688" s="87"/>
      <c r="C688" s="87"/>
      <c r="D688" s="87"/>
    </row>
    <row r="689" spans="2:4" ht="12.75" hidden="1" x14ac:dyDescent="0.2">
      <c r="B689" s="87"/>
      <c r="C689" s="87"/>
      <c r="D689" s="87"/>
    </row>
    <row r="690" spans="2:4" ht="12.75" hidden="1" x14ac:dyDescent="0.2">
      <c r="B690" s="87"/>
      <c r="C690" s="87"/>
      <c r="D690" s="87"/>
    </row>
    <row r="691" spans="2:4" ht="12.75" hidden="1" x14ac:dyDescent="0.2">
      <c r="B691" s="87"/>
      <c r="C691" s="87"/>
      <c r="D691" s="87"/>
    </row>
    <row r="692" spans="2:4" ht="12.75" hidden="1" x14ac:dyDescent="0.2">
      <c r="B692" s="87"/>
      <c r="C692" s="87"/>
      <c r="D692" s="87"/>
    </row>
    <row r="693" spans="2:4" ht="12.75" hidden="1" x14ac:dyDescent="0.2">
      <c r="B693" s="87"/>
      <c r="C693" s="87"/>
      <c r="D693" s="87"/>
    </row>
    <row r="694" spans="2:4" ht="12.75" hidden="1" x14ac:dyDescent="0.2">
      <c r="B694" s="87"/>
      <c r="C694" s="87"/>
      <c r="D694" s="87"/>
    </row>
    <row r="695" spans="2:4" ht="12.75" hidden="1" x14ac:dyDescent="0.2">
      <c r="B695" s="87"/>
      <c r="C695" s="87"/>
      <c r="D695" s="87"/>
    </row>
    <row r="696" spans="2:4" ht="12.75" hidden="1" x14ac:dyDescent="0.2">
      <c r="B696" s="87"/>
      <c r="C696" s="87"/>
      <c r="D696" s="87"/>
    </row>
    <row r="697" spans="2:4" ht="12.75" hidden="1" x14ac:dyDescent="0.2">
      <c r="B697" s="87"/>
      <c r="C697" s="87"/>
      <c r="D697" s="87"/>
    </row>
    <row r="698" spans="2:4" ht="12.75" hidden="1" x14ac:dyDescent="0.2">
      <c r="B698" s="87"/>
      <c r="C698" s="87"/>
      <c r="D698" s="87"/>
    </row>
    <row r="699" spans="2:4" ht="12.75" hidden="1" x14ac:dyDescent="0.2">
      <c r="B699" s="87"/>
      <c r="C699" s="87"/>
      <c r="D699" s="87"/>
    </row>
    <row r="700" spans="2:4" ht="12.75" hidden="1" x14ac:dyDescent="0.2">
      <c r="B700" s="87"/>
      <c r="C700" s="87"/>
      <c r="D700" s="87"/>
    </row>
    <row r="701" spans="2:4" ht="12.75" hidden="1" x14ac:dyDescent="0.2">
      <c r="B701" s="87"/>
      <c r="C701" s="87"/>
      <c r="D701" s="87"/>
    </row>
    <row r="702" spans="2:4" ht="12.75" hidden="1" x14ac:dyDescent="0.2">
      <c r="B702" s="87"/>
      <c r="C702" s="87"/>
      <c r="D702" s="87"/>
    </row>
    <row r="703" spans="2:4" ht="12.75" hidden="1" x14ac:dyDescent="0.2">
      <c r="B703" s="87"/>
      <c r="C703" s="87"/>
      <c r="D703" s="87"/>
    </row>
    <row r="704" spans="2:4" ht="12.75" hidden="1" x14ac:dyDescent="0.2">
      <c r="B704" s="87"/>
      <c r="C704" s="87"/>
      <c r="D704" s="87"/>
    </row>
    <row r="705" spans="2:4" ht="12.75" hidden="1" x14ac:dyDescent="0.2">
      <c r="B705" s="87"/>
      <c r="C705" s="87"/>
      <c r="D705" s="87"/>
    </row>
    <row r="706" spans="2:4" ht="12.75" hidden="1" x14ac:dyDescent="0.2">
      <c r="B706" s="87"/>
      <c r="C706" s="87"/>
      <c r="D706" s="87"/>
    </row>
    <row r="707" spans="2:4" ht="12.75" hidden="1" x14ac:dyDescent="0.2">
      <c r="B707" s="87"/>
      <c r="C707" s="87"/>
      <c r="D707" s="87"/>
    </row>
    <row r="708" spans="2:4" ht="12.75" hidden="1" x14ac:dyDescent="0.2">
      <c r="B708" s="87"/>
      <c r="C708" s="87"/>
      <c r="D708" s="87"/>
    </row>
    <row r="709" spans="2:4" ht="12.75" hidden="1" x14ac:dyDescent="0.2">
      <c r="B709" s="87"/>
      <c r="C709" s="87"/>
      <c r="D709" s="87"/>
    </row>
    <row r="710" spans="2:4" ht="12.75" hidden="1" x14ac:dyDescent="0.2">
      <c r="B710" s="87"/>
      <c r="C710" s="87"/>
      <c r="D710" s="87"/>
    </row>
    <row r="711" spans="2:4" ht="12.75" hidden="1" x14ac:dyDescent="0.2">
      <c r="B711" s="87"/>
      <c r="C711" s="87"/>
      <c r="D711" s="87"/>
    </row>
    <row r="712" spans="2:4" ht="12.75" hidden="1" x14ac:dyDescent="0.2">
      <c r="B712" s="87"/>
      <c r="C712" s="87"/>
      <c r="D712" s="87"/>
    </row>
    <row r="713" spans="2:4" ht="12.75" hidden="1" x14ac:dyDescent="0.2">
      <c r="B713" s="87"/>
      <c r="C713" s="87"/>
      <c r="D713" s="87"/>
    </row>
    <row r="714" spans="2:4" ht="12.75" hidden="1" x14ac:dyDescent="0.2">
      <c r="B714" s="87"/>
      <c r="C714" s="87"/>
      <c r="D714" s="87"/>
    </row>
    <row r="715" spans="2:4" ht="12.75" hidden="1" x14ac:dyDescent="0.2">
      <c r="B715" s="87"/>
      <c r="C715" s="87"/>
      <c r="D715" s="87"/>
    </row>
    <row r="716" spans="2:4" ht="12.75" hidden="1" x14ac:dyDescent="0.2">
      <c r="B716" s="87"/>
      <c r="C716" s="87"/>
      <c r="D716" s="87"/>
    </row>
    <row r="717" spans="2:4" ht="12.75" hidden="1" x14ac:dyDescent="0.2">
      <c r="B717" s="87"/>
      <c r="C717" s="87"/>
      <c r="D717" s="87"/>
    </row>
    <row r="718" spans="2:4" ht="12.75" hidden="1" x14ac:dyDescent="0.2">
      <c r="B718" s="87"/>
      <c r="C718" s="87"/>
      <c r="D718" s="87"/>
    </row>
    <row r="719" spans="2:4" ht="12.75" hidden="1" x14ac:dyDescent="0.2">
      <c r="B719" s="87"/>
      <c r="C719" s="87"/>
      <c r="D719" s="87"/>
    </row>
    <row r="720" spans="2:4" ht="12.75" hidden="1" x14ac:dyDescent="0.2">
      <c r="B720" s="87"/>
      <c r="C720" s="87"/>
      <c r="D720" s="87"/>
    </row>
    <row r="721" spans="2:4" ht="12.75" hidden="1" x14ac:dyDescent="0.2">
      <c r="B721" s="87"/>
      <c r="C721" s="87"/>
      <c r="D721" s="87"/>
    </row>
    <row r="722" spans="2:4" ht="12.75" hidden="1" x14ac:dyDescent="0.2">
      <c r="B722" s="87"/>
      <c r="C722" s="87"/>
      <c r="D722" s="87"/>
    </row>
    <row r="723" spans="2:4" ht="12.75" hidden="1" x14ac:dyDescent="0.2">
      <c r="B723" s="87"/>
      <c r="C723" s="87"/>
      <c r="D723" s="87"/>
    </row>
    <row r="724" spans="2:4" ht="12.75" hidden="1" x14ac:dyDescent="0.2">
      <c r="B724" s="87"/>
      <c r="C724" s="87"/>
      <c r="D724" s="87"/>
    </row>
    <row r="725" spans="2:4" ht="12.75" hidden="1" x14ac:dyDescent="0.2">
      <c r="B725" s="87"/>
      <c r="C725" s="87"/>
      <c r="D725" s="87"/>
    </row>
    <row r="726" spans="2:4" ht="12.75" hidden="1" x14ac:dyDescent="0.2">
      <c r="B726" s="87"/>
      <c r="C726" s="87"/>
      <c r="D726" s="87"/>
    </row>
    <row r="727" spans="2:4" ht="12.75" hidden="1" x14ac:dyDescent="0.2">
      <c r="B727" s="87"/>
      <c r="C727" s="87"/>
      <c r="D727" s="87"/>
    </row>
    <row r="728" spans="2:4" ht="12.75" hidden="1" x14ac:dyDescent="0.2">
      <c r="B728" s="87"/>
      <c r="C728" s="87"/>
      <c r="D728" s="87"/>
    </row>
    <row r="729" spans="2:4" ht="12.75" hidden="1" x14ac:dyDescent="0.2">
      <c r="B729" s="87"/>
      <c r="C729" s="87"/>
      <c r="D729" s="87"/>
    </row>
    <row r="730" spans="2:4" ht="12.75" hidden="1" x14ac:dyDescent="0.2">
      <c r="B730" s="87"/>
      <c r="C730" s="87"/>
      <c r="D730" s="87"/>
    </row>
    <row r="731" spans="2:4" ht="12.75" hidden="1" x14ac:dyDescent="0.2">
      <c r="B731" s="87"/>
      <c r="C731" s="87"/>
      <c r="D731" s="87"/>
    </row>
    <row r="732" spans="2:4" ht="12.75" hidden="1" x14ac:dyDescent="0.2">
      <c r="B732" s="87"/>
      <c r="C732" s="87"/>
      <c r="D732" s="87"/>
    </row>
    <row r="733" spans="2:4" ht="12.75" hidden="1" x14ac:dyDescent="0.2">
      <c r="B733" s="87"/>
      <c r="C733" s="87"/>
      <c r="D733" s="87"/>
    </row>
    <row r="734" spans="2:4" ht="12.75" hidden="1" x14ac:dyDescent="0.2">
      <c r="B734" s="87"/>
      <c r="C734" s="87"/>
      <c r="D734" s="87"/>
    </row>
    <row r="735" spans="2:4" ht="12.75" hidden="1" x14ac:dyDescent="0.2">
      <c r="B735" s="87"/>
      <c r="C735" s="87"/>
      <c r="D735" s="87"/>
    </row>
    <row r="736" spans="2:4" ht="12.75" hidden="1" x14ac:dyDescent="0.2">
      <c r="B736" s="87"/>
      <c r="C736" s="87"/>
      <c r="D736" s="87"/>
    </row>
    <row r="737" spans="2:4" ht="12.75" hidden="1" x14ac:dyDescent="0.2">
      <c r="B737" s="87"/>
      <c r="C737" s="87"/>
      <c r="D737" s="87"/>
    </row>
    <row r="738" spans="2:4" ht="12.75" hidden="1" x14ac:dyDescent="0.2">
      <c r="B738" s="87"/>
      <c r="C738" s="87"/>
      <c r="D738" s="87"/>
    </row>
    <row r="739" spans="2:4" ht="12.75" hidden="1" x14ac:dyDescent="0.2">
      <c r="B739" s="87"/>
      <c r="C739" s="87"/>
      <c r="D739" s="87"/>
    </row>
    <row r="740" spans="2:4" ht="12.75" hidden="1" x14ac:dyDescent="0.2">
      <c r="B740" s="87"/>
      <c r="C740" s="87"/>
      <c r="D740" s="87"/>
    </row>
    <row r="741" spans="2:4" ht="12.75" hidden="1" x14ac:dyDescent="0.2">
      <c r="B741" s="87"/>
      <c r="C741" s="87"/>
      <c r="D741" s="87"/>
    </row>
    <row r="742" spans="2:4" ht="12.75" hidden="1" x14ac:dyDescent="0.2">
      <c r="B742" s="87"/>
      <c r="C742" s="87"/>
      <c r="D742" s="87"/>
    </row>
    <row r="743" spans="2:4" ht="12.75" hidden="1" x14ac:dyDescent="0.2">
      <c r="B743" s="87"/>
      <c r="C743" s="87"/>
      <c r="D743" s="87"/>
    </row>
    <row r="744" spans="2:4" ht="12.75" hidden="1" x14ac:dyDescent="0.2">
      <c r="B744" s="87"/>
      <c r="C744" s="87"/>
      <c r="D744" s="87"/>
    </row>
    <row r="745" spans="2:4" ht="12.75" hidden="1" x14ac:dyDescent="0.2">
      <c r="B745" s="87"/>
      <c r="C745" s="87"/>
      <c r="D745" s="87"/>
    </row>
    <row r="746" spans="2:4" ht="12.75" hidden="1" x14ac:dyDescent="0.2">
      <c r="B746" s="87"/>
      <c r="C746" s="87"/>
      <c r="D746" s="87"/>
    </row>
    <row r="747" spans="2:4" ht="12.75" hidden="1" x14ac:dyDescent="0.2">
      <c r="B747" s="87"/>
      <c r="C747" s="87"/>
      <c r="D747" s="87"/>
    </row>
    <row r="748" spans="2:4" ht="12.75" hidden="1" x14ac:dyDescent="0.2">
      <c r="B748" s="87"/>
      <c r="C748" s="87"/>
      <c r="D748" s="87"/>
    </row>
    <row r="749" spans="2:4" ht="12.75" hidden="1" x14ac:dyDescent="0.2">
      <c r="B749" s="87"/>
      <c r="C749" s="87"/>
      <c r="D749" s="87"/>
    </row>
    <row r="750" spans="2:4" ht="12.75" hidden="1" x14ac:dyDescent="0.2">
      <c r="B750" s="87"/>
      <c r="C750" s="87"/>
      <c r="D750" s="87"/>
    </row>
    <row r="751" spans="2:4" ht="12.75" hidden="1" x14ac:dyDescent="0.2">
      <c r="B751" s="87"/>
      <c r="C751" s="87"/>
      <c r="D751" s="87"/>
    </row>
    <row r="752" spans="2:4" ht="12.75" hidden="1" x14ac:dyDescent="0.2">
      <c r="B752" s="87"/>
      <c r="C752" s="87"/>
      <c r="D752" s="87"/>
    </row>
    <row r="753" spans="2:4" ht="12.75" hidden="1" x14ac:dyDescent="0.2">
      <c r="B753" s="87"/>
      <c r="C753" s="87"/>
      <c r="D753" s="87"/>
    </row>
    <row r="754" spans="2:4" ht="12.75" hidden="1" x14ac:dyDescent="0.2">
      <c r="B754" s="87"/>
      <c r="C754" s="87"/>
      <c r="D754" s="87"/>
    </row>
    <row r="755" spans="2:4" ht="12.75" hidden="1" x14ac:dyDescent="0.2">
      <c r="B755" s="87"/>
      <c r="C755" s="87"/>
      <c r="D755" s="87"/>
    </row>
    <row r="756" spans="2:4" ht="12.75" hidden="1" x14ac:dyDescent="0.2">
      <c r="B756" s="87"/>
      <c r="C756" s="87"/>
      <c r="D756" s="87"/>
    </row>
    <row r="757" spans="2:4" ht="12.75" hidden="1" x14ac:dyDescent="0.2">
      <c r="B757" s="87"/>
      <c r="C757" s="87"/>
      <c r="D757" s="87"/>
    </row>
    <row r="758" spans="2:4" ht="12.75" hidden="1" x14ac:dyDescent="0.2">
      <c r="B758" s="87"/>
      <c r="C758" s="87"/>
      <c r="D758" s="87"/>
    </row>
    <row r="759" spans="2:4" ht="12.75" hidden="1" x14ac:dyDescent="0.2">
      <c r="B759" s="87"/>
      <c r="C759" s="87"/>
      <c r="D759" s="87"/>
    </row>
    <row r="760" spans="2:4" ht="12.75" hidden="1" x14ac:dyDescent="0.2">
      <c r="B760" s="87"/>
      <c r="C760" s="87"/>
      <c r="D760" s="87"/>
    </row>
    <row r="761" spans="2:4" ht="12.75" hidden="1" x14ac:dyDescent="0.2">
      <c r="B761" s="87"/>
      <c r="C761" s="87"/>
      <c r="D761" s="87"/>
    </row>
    <row r="762" spans="2:4" ht="12.75" hidden="1" x14ac:dyDescent="0.2">
      <c r="B762" s="87"/>
      <c r="C762" s="87"/>
      <c r="D762" s="87"/>
    </row>
    <row r="763" spans="2:4" ht="12.75" hidden="1" x14ac:dyDescent="0.2">
      <c r="B763" s="87"/>
      <c r="C763" s="87"/>
      <c r="D763" s="87"/>
    </row>
    <row r="764" spans="2:4" ht="12.75" hidden="1" x14ac:dyDescent="0.2">
      <c r="B764" s="87"/>
      <c r="C764" s="87"/>
      <c r="D764" s="87"/>
    </row>
    <row r="765" spans="2:4" ht="12.75" hidden="1" x14ac:dyDescent="0.2">
      <c r="B765" s="87"/>
      <c r="C765" s="87"/>
      <c r="D765" s="87"/>
    </row>
    <row r="766" spans="2:4" ht="12.75" hidden="1" x14ac:dyDescent="0.2">
      <c r="B766" s="87"/>
      <c r="C766" s="87"/>
      <c r="D766" s="87"/>
    </row>
    <row r="767" spans="2:4" ht="12.75" hidden="1" x14ac:dyDescent="0.2">
      <c r="B767" s="87"/>
      <c r="C767" s="87"/>
      <c r="D767" s="87"/>
    </row>
    <row r="768" spans="2:4" ht="12.75" hidden="1" x14ac:dyDescent="0.2">
      <c r="B768" s="87"/>
      <c r="C768" s="87"/>
      <c r="D768" s="87"/>
    </row>
    <row r="769" spans="2:4" ht="12.75" hidden="1" x14ac:dyDescent="0.2">
      <c r="B769" s="87"/>
      <c r="C769" s="87"/>
      <c r="D769" s="87"/>
    </row>
    <row r="770" spans="2:4" ht="12.75" hidden="1" x14ac:dyDescent="0.2">
      <c r="B770" s="87"/>
      <c r="C770" s="87"/>
      <c r="D770" s="87"/>
    </row>
    <row r="771" spans="2:4" ht="12.75" hidden="1" x14ac:dyDescent="0.2">
      <c r="B771" s="87"/>
      <c r="C771" s="87"/>
      <c r="D771" s="87"/>
    </row>
    <row r="772" spans="2:4" ht="12.75" hidden="1" x14ac:dyDescent="0.2">
      <c r="B772" s="87"/>
      <c r="C772" s="87"/>
      <c r="D772" s="87"/>
    </row>
    <row r="773" spans="2:4" ht="12.75" hidden="1" x14ac:dyDescent="0.2">
      <c r="B773" s="87"/>
      <c r="C773" s="87"/>
      <c r="D773" s="87"/>
    </row>
    <row r="774" spans="2:4" ht="12.75" hidden="1" x14ac:dyDescent="0.2">
      <c r="B774" s="87"/>
      <c r="C774" s="87"/>
      <c r="D774" s="87"/>
    </row>
    <row r="775" spans="2:4" ht="12.75" hidden="1" x14ac:dyDescent="0.2">
      <c r="B775" s="87"/>
      <c r="C775" s="87"/>
      <c r="D775" s="87"/>
    </row>
    <row r="776" spans="2:4" ht="12.75" hidden="1" x14ac:dyDescent="0.2">
      <c r="B776" s="87"/>
      <c r="C776" s="87"/>
      <c r="D776" s="87"/>
    </row>
    <row r="777" spans="2:4" ht="12.75" hidden="1" x14ac:dyDescent="0.2">
      <c r="B777" s="87"/>
      <c r="C777" s="87"/>
      <c r="D777" s="87"/>
    </row>
    <row r="778" spans="2:4" ht="12.75" hidden="1" x14ac:dyDescent="0.2">
      <c r="B778" s="87"/>
      <c r="C778" s="87"/>
      <c r="D778" s="87"/>
    </row>
    <row r="779" spans="2:4" ht="12.75" hidden="1" x14ac:dyDescent="0.2">
      <c r="B779" s="87"/>
      <c r="C779" s="87"/>
      <c r="D779" s="87"/>
    </row>
    <row r="780" spans="2:4" ht="12.75" hidden="1" x14ac:dyDescent="0.2">
      <c r="B780" s="87"/>
      <c r="C780" s="87"/>
      <c r="D780" s="87"/>
    </row>
    <row r="781" spans="2:4" ht="12.75" hidden="1" x14ac:dyDescent="0.2">
      <c r="B781" s="87"/>
      <c r="C781" s="87"/>
      <c r="D781" s="87"/>
    </row>
    <row r="782" spans="2:4" ht="12.75" hidden="1" x14ac:dyDescent="0.2">
      <c r="B782" s="87"/>
      <c r="C782" s="87"/>
      <c r="D782" s="87"/>
    </row>
    <row r="783" spans="2:4" ht="12.75" hidden="1" x14ac:dyDescent="0.2">
      <c r="B783" s="87"/>
      <c r="C783" s="87"/>
      <c r="D783" s="87"/>
    </row>
    <row r="784" spans="2:4" ht="12.75" hidden="1" x14ac:dyDescent="0.2">
      <c r="B784" s="87"/>
      <c r="C784" s="87"/>
      <c r="D784" s="87"/>
    </row>
    <row r="785" spans="2:4" ht="12.75" hidden="1" x14ac:dyDescent="0.2">
      <c r="B785" s="87"/>
      <c r="C785" s="87"/>
      <c r="D785" s="87"/>
    </row>
    <row r="786" spans="2:4" ht="12.75" hidden="1" x14ac:dyDescent="0.2">
      <c r="B786" s="87"/>
      <c r="C786" s="87"/>
      <c r="D786" s="87"/>
    </row>
    <row r="787" spans="2:4" ht="12.75" hidden="1" x14ac:dyDescent="0.2">
      <c r="B787" s="87"/>
      <c r="C787" s="87"/>
      <c r="D787" s="87"/>
    </row>
    <row r="788" spans="2:4" ht="12.75" hidden="1" x14ac:dyDescent="0.2">
      <c r="B788" s="87"/>
      <c r="C788" s="87"/>
      <c r="D788" s="87"/>
    </row>
    <row r="789" spans="2:4" ht="12.75" hidden="1" x14ac:dyDescent="0.2">
      <c r="B789" s="87"/>
      <c r="C789" s="87"/>
      <c r="D789" s="87"/>
    </row>
    <row r="790" spans="2:4" ht="12.75" hidden="1" x14ac:dyDescent="0.2">
      <c r="B790" s="87"/>
      <c r="C790" s="87"/>
      <c r="D790" s="87"/>
    </row>
    <row r="791" spans="2:4" ht="12.75" hidden="1" x14ac:dyDescent="0.2">
      <c r="B791" s="87"/>
      <c r="C791" s="87"/>
      <c r="D791" s="87"/>
    </row>
    <row r="792" spans="2:4" ht="12.75" hidden="1" x14ac:dyDescent="0.2">
      <c r="B792" s="87"/>
      <c r="C792" s="87"/>
      <c r="D792" s="87"/>
    </row>
    <row r="793" spans="2:4" ht="12.75" hidden="1" x14ac:dyDescent="0.2">
      <c r="B793" s="87"/>
      <c r="C793" s="87"/>
      <c r="D793" s="87"/>
    </row>
    <row r="794" spans="2:4" ht="12.75" hidden="1" x14ac:dyDescent="0.2">
      <c r="B794" s="87"/>
      <c r="C794" s="87"/>
      <c r="D794" s="87"/>
    </row>
    <row r="795" spans="2:4" ht="12.75" hidden="1" x14ac:dyDescent="0.2">
      <c r="B795" s="87"/>
      <c r="C795" s="87"/>
      <c r="D795" s="87"/>
    </row>
    <row r="796" spans="2:4" ht="12.75" hidden="1" x14ac:dyDescent="0.2">
      <c r="B796" s="87"/>
      <c r="C796" s="87"/>
      <c r="D796" s="87"/>
    </row>
    <row r="797" spans="2:4" ht="12.75" hidden="1" x14ac:dyDescent="0.2">
      <c r="B797" s="87"/>
      <c r="C797" s="87"/>
      <c r="D797" s="87"/>
    </row>
    <row r="798" spans="2:4" ht="12.75" hidden="1" x14ac:dyDescent="0.2">
      <c r="B798" s="87"/>
      <c r="C798" s="87"/>
      <c r="D798" s="87"/>
    </row>
    <row r="799" spans="2:4" ht="12.75" hidden="1" x14ac:dyDescent="0.2">
      <c r="B799" s="87"/>
      <c r="C799" s="87"/>
      <c r="D799" s="87"/>
    </row>
    <row r="800" spans="2:4" ht="12.75" hidden="1" x14ac:dyDescent="0.2">
      <c r="B800" s="87"/>
      <c r="C800" s="87"/>
      <c r="D800" s="87"/>
    </row>
    <row r="801" spans="2:4" ht="12.75" hidden="1" x14ac:dyDescent="0.2">
      <c r="B801" s="87"/>
      <c r="C801" s="87"/>
      <c r="D801" s="87"/>
    </row>
    <row r="802" spans="2:4" ht="12.75" hidden="1" x14ac:dyDescent="0.2">
      <c r="B802" s="87"/>
      <c r="C802" s="87"/>
      <c r="D802" s="87"/>
    </row>
    <row r="803" spans="2:4" ht="12.75" hidden="1" x14ac:dyDescent="0.2">
      <c r="B803" s="87"/>
      <c r="C803" s="87"/>
      <c r="D803" s="87"/>
    </row>
    <row r="804" spans="2:4" ht="12.75" hidden="1" x14ac:dyDescent="0.2">
      <c r="B804" s="87"/>
      <c r="C804" s="87"/>
      <c r="D804" s="87"/>
    </row>
    <row r="805" spans="2:4" ht="12.75" hidden="1" x14ac:dyDescent="0.2">
      <c r="B805" s="87"/>
      <c r="C805" s="87"/>
      <c r="D805" s="87"/>
    </row>
    <row r="806" spans="2:4" ht="12.75" hidden="1" x14ac:dyDescent="0.2">
      <c r="B806" s="87"/>
      <c r="C806" s="87"/>
      <c r="D806" s="87"/>
    </row>
    <row r="807" spans="2:4" ht="12.75" hidden="1" x14ac:dyDescent="0.2">
      <c r="B807" s="87"/>
      <c r="C807" s="87"/>
      <c r="D807" s="87"/>
    </row>
    <row r="808" spans="2:4" ht="12.75" hidden="1" x14ac:dyDescent="0.2">
      <c r="B808" s="87"/>
      <c r="C808" s="87"/>
      <c r="D808" s="87"/>
    </row>
    <row r="809" spans="2:4" ht="12.75" hidden="1" x14ac:dyDescent="0.2">
      <c r="B809" s="87"/>
      <c r="C809" s="87"/>
      <c r="D809" s="87"/>
    </row>
    <row r="810" spans="2:4" ht="12.75" hidden="1" x14ac:dyDescent="0.2">
      <c r="B810" s="87"/>
      <c r="C810" s="87"/>
      <c r="D810" s="87"/>
    </row>
    <row r="811" spans="2:4" ht="12.75" hidden="1" x14ac:dyDescent="0.2">
      <c r="B811" s="87"/>
      <c r="C811" s="87"/>
      <c r="D811" s="87"/>
    </row>
    <row r="812" spans="2:4" ht="12.75" hidden="1" x14ac:dyDescent="0.2">
      <c r="B812" s="87"/>
      <c r="C812" s="87"/>
      <c r="D812" s="87"/>
    </row>
    <row r="813" spans="2:4" ht="12.75" hidden="1" x14ac:dyDescent="0.2">
      <c r="B813" s="87"/>
      <c r="C813" s="87"/>
      <c r="D813" s="87"/>
    </row>
    <row r="814" spans="2:4" ht="12.75" hidden="1" x14ac:dyDescent="0.2">
      <c r="B814" s="87"/>
      <c r="C814" s="87"/>
      <c r="D814" s="87"/>
    </row>
    <row r="815" spans="2:4" ht="12.75" hidden="1" x14ac:dyDescent="0.2">
      <c r="B815" s="87"/>
      <c r="C815" s="87"/>
      <c r="D815" s="87"/>
    </row>
    <row r="816" spans="2:4" ht="12.75" hidden="1" x14ac:dyDescent="0.2">
      <c r="B816" s="87"/>
      <c r="C816" s="87"/>
      <c r="D816" s="87"/>
    </row>
    <row r="817" spans="2:4" ht="12.75" hidden="1" x14ac:dyDescent="0.2">
      <c r="B817" s="87"/>
      <c r="C817" s="87"/>
      <c r="D817" s="87"/>
    </row>
    <row r="818" spans="2:4" ht="12.75" hidden="1" x14ac:dyDescent="0.2">
      <c r="B818" s="87"/>
      <c r="C818" s="87"/>
      <c r="D818" s="87"/>
    </row>
    <row r="819" spans="2:4" ht="12.75" hidden="1" x14ac:dyDescent="0.2">
      <c r="B819" s="87"/>
      <c r="C819" s="87"/>
      <c r="D819" s="87"/>
    </row>
    <row r="820" spans="2:4" ht="12.75" hidden="1" x14ac:dyDescent="0.2">
      <c r="B820" s="87"/>
      <c r="C820" s="87"/>
      <c r="D820" s="87"/>
    </row>
    <row r="821" spans="2:4" ht="12.75" hidden="1" x14ac:dyDescent="0.2">
      <c r="B821" s="87"/>
      <c r="C821" s="87"/>
      <c r="D821" s="87"/>
    </row>
    <row r="822" spans="2:4" ht="12.75" hidden="1" x14ac:dyDescent="0.2">
      <c r="B822" s="87"/>
      <c r="C822" s="87"/>
      <c r="D822" s="87"/>
    </row>
    <row r="823" spans="2:4" ht="12.75" hidden="1" x14ac:dyDescent="0.2">
      <c r="B823" s="87"/>
      <c r="C823" s="87"/>
      <c r="D823" s="87"/>
    </row>
    <row r="824" spans="2:4" ht="12.75" hidden="1" x14ac:dyDescent="0.2">
      <c r="B824" s="87"/>
      <c r="C824" s="87"/>
      <c r="D824" s="87"/>
    </row>
    <row r="825" spans="2:4" ht="12.75" hidden="1" x14ac:dyDescent="0.2">
      <c r="B825" s="87"/>
      <c r="C825" s="87"/>
      <c r="D825" s="87"/>
    </row>
    <row r="826" spans="2:4" ht="12.75" hidden="1" x14ac:dyDescent="0.2">
      <c r="B826" s="87"/>
      <c r="C826" s="87"/>
      <c r="D826" s="87"/>
    </row>
    <row r="827" spans="2:4" ht="12.75" hidden="1" x14ac:dyDescent="0.2">
      <c r="B827" s="87"/>
      <c r="C827" s="87"/>
      <c r="D827" s="87"/>
    </row>
    <row r="828" spans="2:4" ht="12.75" hidden="1" x14ac:dyDescent="0.2">
      <c r="B828" s="87"/>
      <c r="C828" s="87"/>
      <c r="D828" s="87"/>
    </row>
    <row r="829" spans="2:4" ht="12.75" hidden="1" x14ac:dyDescent="0.2">
      <c r="B829" s="87"/>
      <c r="C829" s="87"/>
      <c r="D829" s="87"/>
    </row>
    <row r="830" spans="2:4" ht="12.75" hidden="1" x14ac:dyDescent="0.2">
      <c r="B830" s="87"/>
      <c r="C830" s="87"/>
      <c r="D830" s="87"/>
    </row>
    <row r="831" spans="2:4" ht="12.75" hidden="1" x14ac:dyDescent="0.2">
      <c r="B831" s="87"/>
      <c r="C831" s="87"/>
      <c r="D831" s="87"/>
    </row>
    <row r="832" spans="2:4" ht="12.75" hidden="1" x14ac:dyDescent="0.2">
      <c r="B832" s="87"/>
      <c r="C832" s="87"/>
      <c r="D832" s="87"/>
    </row>
    <row r="833" spans="2:4" ht="12.75" hidden="1" x14ac:dyDescent="0.2">
      <c r="B833" s="87"/>
      <c r="C833" s="87"/>
      <c r="D833" s="87"/>
    </row>
    <row r="834" spans="2:4" ht="12.75" hidden="1" x14ac:dyDescent="0.2">
      <c r="B834" s="87"/>
      <c r="C834" s="87"/>
      <c r="D834" s="87"/>
    </row>
    <row r="835" spans="2:4" ht="12.75" hidden="1" x14ac:dyDescent="0.2">
      <c r="B835" s="87"/>
      <c r="C835" s="87"/>
      <c r="D835" s="87"/>
    </row>
    <row r="836" spans="2:4" ht="12.75" hidden="1" x14ac:dyDescent="0.2">
      <c r="B836" s="87"/>
      <c r="C836" s="87"/>
      <c r="D836" s="87"/>
    </row>
    <row r="837" spans="2:4" ht="12.75" hidden="1" x14ac:dyDescent="0.2">
      <c r="B837" s="87"/>
      <c r="C837" s="87"/>
      <c r="D837" s="87"/>
    </row>
    <row r="838" spans="2:4" ht="12.75" hidden="1" x14ac:dyDescent="0.2">
      <c r="B838" s="87"/>
      <c r="C838" s="87"/>
      <c r="D838" s="87"/>
    </row>
    <row r="839" spans="2:4" ht="12.75" hidden="1" x14ac:dyDescent="0.2">
      <c r="B839" s="87"/>
      <c r="C839" s="87"/>
      <c r="D839" s="87"/>
    </row>
    <row r="840" spans="2:4" ht="12.75" hidden="1" x14ac:dyDescent="0.2">
      <c r="B840" s="87"/>
      <c r="C840" s="87"/>
      <c r="D840" s="87"/>
    </row>
    <row r="841" spans="2:4" ht="12.75" hidden="1" x14ac:dyDescent="0.2">
      <c r="B841" s="87"/>
      <c r="C841" s="87"/>
      <c r="D841" s="87"/>
    </row>
    <row r="842" spans="2:4" ht="12.75" hidden="1" x14ac:dyDescent="0.2">
      <c r="B842" s="87"/>
      <c r="C842" s="87"/>
      <c r="D842" s="87"/>
    </row>
    <row r="843" spans="2:4" ht="12.75" hidden="1" x14ac:dyDescent="0.2">
      <c r="B843" s="87"/>
      <c r="C843" s="87"/>
      <c r="D843" s="87"/>
    </row>
    <row r="844" spans="2:4" ht="12.75" hidden="1" x14ac:dyDescent="0.2">
      <c r="B844" s="87"/>
      <c r="C844" s="87"/>
      <c r="D844" s="87"/>
    </row>
    <row r="845" spans="2:4" ht="12.75" hidden="1" x14ac:dyDescent="0.2">
      <c r="B845" s="87"/>
      <c r="C845" s="87"/>
      <c r="D845" s="87"/>
    </row>
    <row r="846" spans="2:4" ht="12.75" hidden="1" x14ac:dyDescent="0.2">
      <c r="B846" s="87"/>
      <c r="C846" s="87"/>
      <c r="D846" s="87"/>
    </row>
    <row r="847" spans="2:4" ht="12.75" hidden="1" x14ac:dyDescent="0.2">
      <c r="B847" s="87"/>
      <c r="C847" s="87"/>
      <c r="D847" s="87"/>
    </row>
    <row r="848" spans="2:4" ht="12.75" hidden="1" x14ac:dyDescent="0.2">
      <c r="B848" s="87"/>
      <c r="C848" s="87"/>
      <c r="D848" s="87"/>
    </row>
    <row r="849" spans="2:4" ht="12.75" hidden="1" x14ac:dyDescent="0.2">
      <c r="B849" s="87"/>
      <c r="C849" s="87"/>
      <c r="D849" s="87"/>
    </row>
    <row r="850" spans="2:4" ht="12.75" hidden="1" x14ac:dyDescent="0.2">
      <c r="B850" s="87"/>
      <c r="C850" s="87"/>
      <c r="D850" s="87"/>
    </row>
    <row r="851" spans="2:4" ht="12.75" hidden="1" x14ac:dyDescent="0.2">
      <c r="B851" s="87"/>
      <c r="C851" s="87"/>
      <c r="D851" s="87"/>
    </row>
    <row r="852" spans="2:4" ht="12.75" hidden="1" x14ac:dyDescent="0.2">
      <c r="B852" s="87"/>
      <c r="C852" s="87"/>
      <c r="D852" s="87"/>
    </row>
    <row r="853" spans="2:4" ht="12.75" hidden="1" x14ac:dyDescent="0.2">
      <c r="B853" s="87"/>
      <c r="C853" s="87"/>
      <c r="D853" s="87"/>
    </row>
    <row r="854" spans="2:4" ht="12.75" hidden="1" x14ac:dyDescent="0.2">
      <c r="B854" s="87"/>
      <c r="C854" s="87"/>
      <c r="D854" s="87"/>
    </row>
    <row r="855" spans="2:4" ht="12.75" hidden="1" x14ac:dyDescent="0.2">
      <c r="B855" s="87"/>
      <c r="C855" s="87"/>
      <c r="D855" s="87"/>
    </row>
    <row r="856" spans="2:4" ht="12.75" hidden="1" x14ac:dyDescent="0.2">
      <c r="B856" s="87"/>
      <c r="C856" s="87"/>
      <c r="D856" s="87"/>
    </row>
    <row r="857" spans="2:4" ht="12.75" hidden="1" x14ac:dyDescent="0.2">
      <c r="B857" s="87"/>
      <c r="C857" s="87"/>
      <c r="D857" s="87"/>
    </row>
    <row r="858" spans="2:4" ht="12.75" hidden="1" x14ac:dyDescent="0.2">
      <c r="B858" s="87"/>
      <c r="C858" s="87"/>
      <c r="D858" s="87"/>
    </row>
    <row r="859" spans="2:4" ht="12.75" hidden="1" x14ac:dyDescent="0.2">
      <c r="B859" s="87"/>
      <c r="C859" s="87"/>
      <c r="D859" s="87"/>
    </row>
    <row r="860" spans="2:4" ht="12.75" hidden="1" x14ac:dyDescent="0.2">
      <c r="B860" s="87"/>
      <c r="C860" s="87"/>
      <c r="D860" s="87"/>
    </row>
    <row r="861" spans="2:4" ht="12.75" hidden="1" x14ac:dyDescent="0.2">
      <c r="B861" s="87"/>
      <c r="C861" s="87"/>
      <c r="D861" s="87"/>
    </row>
    <row r="862" spans="2:4" ht="12.75" hidden="1" x14ac:dyDescent="0.2">
      <c r="B862" s="87"/>
      <c r="C862" s="87"/>
      <c r="D862" s="87"/>
    </row>
    <row r="863" spans="2:4" ht="12.75" hidden="1" x14ac:dyDescent="0.2">
      <c r="B863" s="87"/>
      <c r="C863" s="87"/>
      <c r="D863" s="87"/>
    </row>
    <row r="864" spans="2:4" ht="12.75" hidden="1" x14ac:dyDescent="0.2">
      <c r="B864" s="87"/>
      <c r="C864" s="87"/>
      <c r="D864" s="87"/>
    </row>
    <row r="865" spans="2:4" ht="12.75" hidden="1" x14ac:dyDescent="0.2">
      <c r="B865" s="87"/>
      <c r="C865" s="87"/>
      <c r="D865" s="87"/>
    </row>
    <row r="866" spans="2:4" ht="12.75" hidden="1" x14ac:dyDescent="0.2">
      <c r="B866" s="87"/>
      <c r="C866" s="87"/>
      <c r="D866" s="87"/>
    </row>
    <row r="867" spans="2:4" ht="12.75" hidden="1" x14ac:dyDescent="0.2">
      <c r="B867" s="87"/>
      <c r="C867" s="87"/>
      <c r="D867" s="87"/>
    </row>
    <row r="868" spans="2:4" ht="12.75" hidden="1" x14ac:dyDescent="0.2">
      <c r="B868" s="87"/>
      <c r="C868" s="87"/>
      <c r="D868" s="87"/>
    </row>
    <row r="869" spans="2:4" ht="12.75" hidden="1" x14ac:dyDescent="0.2">
      <c r="B869" s="87"/>
      <c r="C869" s="87"/>
      <c r="D869" s="87"/>
    </row>
    <row r="870" spans="2:4" ht="12.75" hidden="1" x14ac:dyDescent="0.2">
      <c r="B870" s="87"/>
      <c r="C870" s="87"/>
      <c r="D870" s="87"/>
    </row>
    <row r="871" spans="2:4" ht="12.75" hidden="1" x14ac:dyDescent="0.2">
      <c r="B871" s="87"/>
      <c r="C871" s="87"/>
      <c r="D871" s="87"/>
    </row>
    <row r="872" spans="2:4" ht="12.75" hidden="1" x14ac:dyDescent="0.2">
      <c r="B872" s="87"/>
      <c r="C872" s="87"/>
      <c r="D872" s="87"/>
    </row>
    <row r="873" spans="2:4" ht="12.75" hidden="1" x14ac:dyDescent="0.2">
      <c r="B873" s="87"/>
      <c r="C873" s="87"/>
      <c r="D873" s="87"/>
    </row>
    <row r="874" spans="2:4" ht="12.75" hidden="1" x14ac:dyDescent="0.2">
      <c r="B874" s="87"/>
      <c r="C874" s="87"/>
      <c r="D874" s="87"/>
    </row>
    <row r="875" spans="2:4" ht="12.75" hidden="1" x14ac:dyDescent="0.2">
      <c r="B875" s="87"/>
      <c r="C875" s="87"/>
      <c r="D875" s="87"/>
    </row>
    <row r="876" spans="2:4" ht="12.75" hidden="1" x14ac:dyDescent="0.2">
      <c r="B876" s="87"/>
      <c r="C876" s="87"/>
      <c r="D876" s="87"/>
    </row>
    <row r="877" spans="2:4" ht="12.75" hidden="1" x14ac:dyDescent="0.2">
      <c r="B877" s="87"/>
      <c r="C877" s="87"/>
      <c r="D877" s="87"/>
    </row>
    <row r="878" spans="2:4" ht="12.75" hidden="1" x14ac:dyDescent="0.2">
      <c r="B878" s="87"/>
      <c r="C878" s="87"/>
      <c r="D878" s="87"/>
    </row>
    <row r="879" spans="2:4" ht="12.75" hidden="1" x14ac:dyDescent="0.2">
      <c r="B879" s="87"/>
      <c r="C879" s="87"/>
      <c r="D879" s="87"/>
    </row>
    <row r="880" spans="2:4" ht="12.75" hidden="1" x14ac:dyDescent="0.2">
      <c r="B880" s="87"/>
      <c r="C880" s="87"/>
      <c r="D880" s="87"/>
    </row>
    <row r="881" spans="2:4" ht="12.75" hidden="1" x14ac:dyDescent="0.2">
      <c r="B881" s="87"/>
      <c r="C881" s="87"/>
      <c r="D881" s="87"/>
    </row>
    <row r="882" spans="2:4" ht="12.75" hidden="1" x14ac:dyDescent="0.2">
      <c r="B882" s="87"/>
      <c r="C882" s="87"/>
      <c r="D882" s="87"/>
    </row>
    <row r="883" spans="2:4" ht="12.75" hidden="1" x14ac:dyDescent="0.2">
      <c r="B883" s="87"/>
      <c r="C883" s="87"/>
      <c r="D883" s="87"/>
    </row>
    <row r="884" spans="2:4" ht="12.75" hidden="1" x14ac:dyDescent="0.2">
      <c r="B884" s="87"/>
      <c r="C884" s="87"/>
      <c r="D884" s="87"/>
    </row>
    <row r="885" spans="2:4" ht="12.75" hidden="1" x14ac:dyDescent="0.2">
      <c r="B885" s="87"/>
      <c r="C885" s="87"/>
      <c r="D885" s="87"/>
    </row>
    <row r="886" spans="2:4" ht="12.75" hidden="1" x14ac:dyDescent="0.2">
      <c r="B886" s="87"/>
      <c r="C886" s="87"/>
      <c r="D886" s="87"/>
    </row>
    <row r="887" spans="2:4" ht="12.75" hidden="1" x14ac:dyDescent="0.2">
      <c r="B887" s="87"/>
      <c r="C887" s="87"/>
      <c r="D887" s="87"/>
    </row>
    <row r="888" spans="2:4" ht="12.75" hidden="1" x14ac:dyDescent="0.2">
      <c r="B888" s="87"/>
      <c r="C888" s="87"/>
      <c r="D888" s="87"/>
    </row>
    <row r="889" spans="2:4" ht="12.75" hidden="1" x14ac:dyDescent="0.2">
      <c r="B889" s="87"/>
      <c r="C889" s="87"/>
      <c r="D889" s="87"/>
    </row>
    <row r="890" spans="2:4" ht="12.75" hidden="1" x14ac:dyDescent="0.2">
      <c r="B890" s="87"/>
      <c r="C890" s="87"/>
      <c r="D890" s="87"/>
    </row>
    <row r="891" spans="2:4" ht="12.75" hidden="1" x14ac:dyDescent="0.2">
      <c r="B891" s="87"/>
      <c r="C891" s="87"/>
      <c r="D891" s="87"/>
    </row>
    <row r="892" spans="2:4" ht="12.75" hidden="1" x14ac:dyDescent="0.2">
      <c r="B892" s="87"/>
      <c r="C892" s="87"/>
      <c r="D892" s="87"/>
    </row>
    <row r="893" spans="2:4" ht="12.75" hidden="1" x14ac:dyDescent="0.2">
      <c r="B893" s="87"/>
      <c r="C893" s="87"/>
      <c r="D893" s="87"/>
    </row>
    <row r="894" spans="2:4" ht="12.75" hidden="1" x14ac:dyDescent="0.2">
      <c r="B894" s="87"/>
      <c r="C894" s="87"/>
      <c r="D894" s="87"/>
    </row>
    <row r="895" spans="2:4" ht="12.75" hidden="1" x14ac:dyDescent="0.2">
      <c r="B895" s="87"/>
      <c r="C895" s="87"/>
      <c r="D895" s="87"/>
    </row>
    <row r="896" spans="2:4" ht="12.75" hidden="1" x14ac:dyDescent="0.2">
      <c r="B896" s="87"/>
      <c r="C896" s="87"/>
      <c r="D896" s="87"/>
    </row>
    <row r="897" spans="2:4" ht="12.75" hidden="1" x14ac:dyDescent="0.2">
      <c r="B897" s="87"/>
      <c r="C897" s="87"/>
      <c r="D897" s="87"/>
    </row>
    <row r="898" spans="2:4" ht="12.75" hidden="1" x14ac:dyDescent="0.2">
      <c r="B898" s="87"/>
      <c r="C898" s="87"/>
      <c r="D898" s="87"/>
    </row>
    <row r="899" spans="2:4" ht="12.75" hidden="1" x14ac:dyDescent="0.2">
      <c r="B899" s="87"/>
      <c r="C899" s="87"/>
      <c r="D899" s="87"/>
    </row>
    <row r="900" spans="2:4" ht="12.75" hidden="1" x14ac:dyDescent="0.2">
      <c r="B900" s="87"/>
      <c r="C900" s="87"/>
      <c r="D900" s="87"/>
    </row>
    <row r="901" spans="2:4" ht="12.75" hidden="1" x14ac:dyDescent="0.2">
      <c r="B901" s="87"/>
      <c r="C901" s="87"/>
      <c r="D901" s="87"/>
    </row>
    <row r="902" spans="2:4" ht="12.75" hidden="1" x14ac:dyDescent="0.2">
      <c r="B902" s="87"/>
      <c r="C902" s="87"/>
      <c r="D902" s="87"/>
    </row>
    <row r="903" spans="2:4" ht="12.75" hidden="1" x14ac:dyDescent="0.2">
      <c r="B903" s="87"/>
      <c r="C903" s="87"/>
      <c r="D903" s="87"/>
    </row>
    <row r="904" spans="2:4" ht="12.75" hidden="1" x14ac:dyDescent="0.2">
      <c r="B904" s="87"/>
      <c r="C904" s="87"/>
      <c r="D904" s="87"/>
    </row>
    <row r="905" spans="2:4" ht="12.75" hidden="1" x14ac:dyDescent="0.2">
      <c r="B905" s="87"/>
      <c r="C905" s="87"/>
      <c r="D905" s="87"/>
    </row>
    <row r="906" spans="2:4" ht="12.75" hidden="1" x14ac:dyDescent="0.2">
      <c r="B906" s="87"/>
      <c r="C906" s="87"/>
      <c r="D906" s="87"/>
    </row>
    <row r="907" spans="2:4" ht="12.75" hidden="1" x14ac:dyDescent="0.2">
      <c r="B907" s="87"/>
      <c r="C907" s="87"/>
      <c r="D907" s="87"/>
    </row>
    <row r="908" spans="2:4" ht="12.75" hidden="1" x14ac:dyDescent="0.2">
      <c r="B908" s="87"/>
      <c r="C908" s="87"/>
      <c r="D908" s="87"/>
    </row>
    <row r="909" spans="2:4" ht="12.75" hidden="1" x14ac:dyDescent="0.2">
      <c r="B909" s="87"/>
      <c r="C909" s="87"/>
      <c r="D909" s="87"/>
    </row>
    <row r="910" spans="2:4" ht="12.75" hidden="1" x14ac:dyDescent="0.2">
      <c r="B910" s="87"/>
      <c r="C910" s="87"/>
      <c r="D910" s="87"/>
    </row>
    <row r="911" spans="2:4" ht="12.75" hidden="1" x14ac:dyDescent="0.2">
      <c r="B911" s="87"/>
      <c r="C911" s="87"/>
      <c r="D911" s="87"/>
    </row>
    <row r="912" spans="2:4" ht="12.75" hidden="1" x14ac:dyDescent="0.2">
      <c r="B912" s="87"/>
      <c r="C912" s="87"/>
      <c r="D912" s="87"/>
    </row>
    <row r="913" spans="2:4" ht="12.75" hidden="1" x14ac:dyDescent="0.2">
      <c r="B913" s="87"/>
      <c r="C913" s="87"/>
      <c r="D913" s="87"/>
    </row>
    <row r="914" spans="2:4" ht="12.75" hidden="1" x14ac:dyDescent="0.2">
      <c r="B914" s="87"/>
      <c r="C914" s="87"/>
      <c r="D914" s="87"/>
    </row>
    <row r="915" spans="2:4" ht="12.75" hidden="1" x14ac:dyDescent="0.2">
      <c r="B915" s="87"/>
      <c r="C915" s="87"/>
      <c r="D915" s="87"/>
    </row>
    <row r="916" spans="2:4" ht="12.75" hidden="1" x14ac:dyDescent="0.2">
      <c r="B916" s="87"/>
      <c r="C916" s="87"/>
      <c r="D916" s="87"/>
    </row>
    <row r="917" spans="2:4" ht="12.75" hidden="1" x14ac:dyDescent="0.2">
      <c r="B917" s="87"/>
      <c r="C917" s="87"/>
      <c r="D917" s="87"/>
    </row>
    <row r="918" spans="2:4" ht="12.75" hidden="1" x14ac:dyDescent="0.2">
      <c r="B918" s="87"/>
      <c r="C918" s="87"/>
      <c r="D918" s="87"/>
    </row>
    <row r="919" spans="2:4" ht="12.75" hidden="1" x14ac:dyDescent="0.2">
      <c r="B919" s="87"/>
      <c r="C919" s="87"/>
      <c r="D919" s="87"/>
    </row>
    <row r="920" spans="2:4" ht="12.75" hidden="1" x14ac:dyDescent="0.2">
      <c r="B920" s="87"/>
      <c r="C920" s="87"/>
      <c r="D920" s="87"/>
    </row>
    <row r="921" spans="2:4" ht="12.75" hidden="1" x14ac:dyDescent="0.2">
      <c r="B921" s="87"/>
      <c r="C921" s="87"/>
      <c r="D921" s="87"/>
    </row>
    <row r="922" spans="2:4" ht="12.75" hidden="1" x14ac:dyDescent="0.2">
      <c r="B922" s="87"/>
      <c r="C922" s="87"/>
      <c r="D922" s="87"/>
    </row>
    <row r="923" spans="2:4" ht="12.75" hidden="1" x14ac:dyDescent="0.2">
      <c r="B923" s="87"/>
      <c r="C923" s="87"/>
      <c r="D923" s="87"/>
    </row>
    <row r="924" spans="2:4" ht="12.75" hidden="1" x14ac:dyDescent="0.2">
      <c r="B924" s="87"/>
      <c r="C924" s="87"/>
      <c r="D924" s="87"/>
    </row>
    <row r="925" spans="2:4" ht="12.75" hidden="1" x14ac:dyDescent="0.2">
      <c r="B925" s="87"/>
      <c r="C925" s="87"/>
      <c r="D925" s="87"/>
    </row>
    <row r="926" spans="2:4" ht="12.75" hidden="1" x14ac:dyDescent="0.2">
      <c r="B926" s="87"/>
      <c r="C926" s="87"/>
      <c r="D926" s="87"/>
    </row>
    <row r="927" spans="2:4" ht="12.75" hidden="1" x14ac:dyDescent="0.2">
      <c r="B927" s="87"/>
      <c r="C927" s="87"/>
      <c r="D927" s="87"/>
    </row>
    <row r="928" spans="2:4" ht="12.75" hidden="1" x14ac:dyDescent="0.2">
      <c r="B928" s="87"/>
      <c r="C928" s="87"/>
      <c r="D928" s="87"/>
    </row>
    <row r="929" spans="2:4" ht="12.75" hidden="1" x14ac:dyDescent="0.2">
      <c r="B929" s="87"/>
      <c r="C929" s="87"/>
      <c r="D929" s="87"/>
    </row>
    <row r="930" spans="2:4" ht="12.75" hidden="1" x14ac:dyDescent="0.2">
      <c r="B930" s="87"/>
      <c r="C930" s="87"/>
      <c r="D930" s="87"/>
    </row>
    <row r="931" spans="2:4" ht="12.75" hidden="1" x14ac:dyDescent="0.2">
      <c r="B931" s="87"/>
      <c r="C931" s="87"/>
      <c r="D931" s="87"/>
    </row>
    <row r="932" spans="2:4" ht="12.75" hidden="1" x14ac:dyDescent="0.2">
      <c r="B932" s="87"/>
      <c r="C932" s="87"/>
      <c r="D932" s="87"/>
    </row>
    <row r="933" spans="2:4" ht="12.75" hidden="1" x14ac:dyDescent="0.2">
      <c r="B933" s="87"/>
      <c r="C933" s="87"/>
      <c r="D933" s="87"/>
    </row>
    <row r="934" spans="2:4" ht="12.75" hidden="1" x14ac:dyDescent="0.2">
      <c r="B934" s="87"/>
      <c r="C934" s="87"/>
      <c r="D934" s="87"/>
    </row>
    <row r="935" spans="2:4" ht="12.75" hidden="1" x14ac:dyDescent="0.2">
      <c r="B935" s="87"/>
      <c r="C935" s="87"/>
      <c r="D935" s="87"/>
    </row>
    <row r="936" spans="2:4" ht="12.75" hidden="1" x14ac:dyDescent="0.2">
      <c r="B936" s="87"/>
      <c r="C936" s="87"/>
      <c r="D936" s="87"/>
    </row>
    <row r="937" spans="2:4" ht="12.75" hidden="1" x14ac:dyDescent="0.2">
      <c r="B937" s="87"/>
      <c r="C937" s="87"/>
      <c r="D937" s="87"/>
    </row>
    <row r="938" spans="2:4" ht="12.75" hidden="1" x14ac:dyDescent="0.2">
      <c r="B938" s="87"/>
      <c r="C938" s="87"/>
      <c r="D938" s="87"/>
    </row>
    <row r="939" spans="2:4" ht="12.75" hidden="1" x14ac:dyDescent="0.2">
      <c r="B939" s="87"/>
      <c r="C939" s="87"/>
      <c r="D939" s="87"/>
    </row>
    <row r="940" spans="2:4" ht="12.75" hidden="1" x14ac:dyDescent="0.2">
      <c r="B940" s="87"/>
      <c r="C940" s="87"/>
      <c r="D940" s="87"/>
    </row>
    <row r="941" spans="2:4" ht="12.75" hidden="1" x14ac:dyDescent="0.2">
      <c r="B941" s="87"/>
      <c r="C941" s="87"/>
      <c r="D941" s="87"/>
    </row>
    <row r="942" spans="2:4" ht="12.75" hidden="1" x14ac:dyDescent="0.2">
      <c r="B942" s="87"/>
      <c r="C942" s="87"/>
      <c r="D942" s="87"/>
    </row>
    <row r="943" spans="2:4" ht="12.75" hidden="1" x14ac:dyDescent="0.2">
      <c r="B943" s="87"/>
      <c r="C943" s="87"/>
      <c r="D943" s="87"/>
    </row>
    <row r="944" spans="2:4" ht="12.75" hidden="1" x14ac:dyDescent="0.2">
      <c r="B944" s="87"/>
      <c r="C944" s="87"/>
      <c r="D944" s="87"/>
    </row>
    <row r="945" spans="2:4" ht="12.75" hidden="1" x14ac:dyDescent="0.2">
      <c r="B945" s="87"/>
      <c r="C945" s="87"/>
      <c r="D945" s="87"/>
    </row>
    <row r="946" spans="2:4" ht="12.75" hidden="1" x14ac:dyDescent="0.2">
      <c r="B946" s="87"/>
      <c r="C946" s="87"/>
      <c r="D946" s="87"/>
    </row>
    <row r="947" spans="2:4" ht="12.75" hidden="1" x14ac:dyDescent="0.2">
      <c r="B947" s="87"/>
      <c r="C947" s="87"/>
      <c r="D947" s="87"/>
    </row>
    <row r="948" spans="2:4" ht="12.75" hidden="1" x14ac:dyDescent="0.2">
      <c r="B948" s="87"/>
      <c r="C948" s="87"/>
      <c r="D948" s="87"/>
    </row>
    <row r="949" spans="2:4" ht="12.75" hidden="1" x14ac:dyDescent="0.2">
      <c r="B949" s="87"/>
      <c r="C949" s="87"/>
      <c r="D949" s="87"/>
    </row>
    <row r="950" spans="2:4" ht="12.75" hidden="1" x14ac:dyDescent="0.2">
      <c r="B950" s="87"/>
      <c r="C950" s="87"/>
      <c r="D950" s="87"/>
    </row>
    <row r="951" spans="2:4" ht="12.75" hidden="1" x14ac:dyDescent="0.2">
      <c r="B951" s="87"/>
      <c r="C951" s="87"/>
      <c r="D951" s="87"/>
    </row>
    <row r="952" spans="2:4" ht="12.75" hidden="1" x14ac:dyDescent="0.2">
      <c r="B952" s="87"/>
      <c r="C952" s="87"/>
      <c r="D952" s="87"/>
    </row>
    <row r="953" spans="2:4" ht="12.75" hidden="1" x14ac:dyDescent="0.2">
      <c r="B953" s="87"/>
      <c r="C953" s="87"/>
      <c r="D953" s="87"/>
    </row>
    <row r="954" spans="2:4" ht="12.75" hidden="1" x14ac:dyDescent="0.2">
      <c r="B954" s="87"/>
      <c r="C954" s="87"/>
      <c r="D954" s="87"/>
    </row>
    <row r="955" spans="2:4" ht="12.75" hidden="1" x14ac:dyDescent="0.2">
      <c r="B955" s="87"/>
      <c r="C955" s="87"/>
      <c r="D955" s="87"/>
    </row>
    <row r="956" spans="2:4" ht="12.75" hidden="1" x14ac:dyDescent="0.2">
      <c r="B956" s="87"/>
      <c r="C956" s="87"/>
      <c r="D956" s="87"/>
    </row>
    <row r="957" spans="2:4" ht="12.75" hidden="1" x14ac:dyDescent="0.2">
      <c r="B957" s="87"/>
      <c r="C957" s="87"/>
      <c r="D957" s="87"/>
    </row>
    <row r="958" spans="2:4" ht="12.75" hidden="1" x14ac:dyDescent="0.2">
      <c r="B958" s="87"/>
      <c r="C958" s="87"/>
      <c r="D958" s="87"/>
    </row>
    <row r="959" spans="2:4" ht="12.75" hidden="1" x14ac:dyDescent="0.2">
      <c r="B959" s="87"/>
      <c r="C959" s="87"/>
      <c r="D959" s="87"/>
    </row>
    <row r="960" spans="2:4" ht="12.75" hidden="1" x14ac:dyDescent="0.2">
      <c r="B960" s="87"/>
      <c r="C960" s="87"/>
      <c r="D960" s="87"/>
    </row>
    <row r="961" spans="2:4" ht="12.75" hidden="1" x14ac:dyDescent="0.2">
      <c r="B961" s="87"/>
      <c r="C961" s="87"/>
      <c r="D961" s="87"/>
    </row>
    <row r="962" spans="2:4" ht="12.75" hidden="1" x14ac:dyDescent="0.2">
      <c r="B962" s="87"/>
      <c r="C962" s="87"/>
      <c r="D962" s="87"/>
    </row>
    <row r="963" spans="2:4" ht="12.75" hidden="1" x14ac:dyDescent="0.2">
      <c r="B963" s="87"/>
      <c r="C963" s="87"/>
      <c r="D963" s="87"/>
    </row>
    <row r="964" spans="2:4" ht="12.75" hidden="1" x14ac:dyDescent="0.2">
      <c r="B964" s="87"/>
      <c r="C964" s="87"/>
      <c r="D964" s="87"/>
    </row>
    <row r="965" spans="2:4" ht="12.75" hidden="1" x14ac:dyDescent="0.2">
      <c r="B965" s="87"/>
      <c r="C965" s="87"/>
      <c r="D965" s="87"/>
    </row>
    <row r="966" spans="2:4" ht="12.75" hidden="1" x14ac:dyDescent="0.2">
      <c r="B966" s="87"/>
      <c r="C966" s="87"/>
      <c r="D966" s="87"/>
    </row>
    <row r="967" spans="2:4" ht="12.75" hidden="1" x14ac:dyDescent="0.2">
      <c r="B967" s="87"/>
      <c r="C967" s="87"/>
      <c r="D967" s="87"/>
    </row>
    <row r="968" spans="2:4" ht="12.75" hidden="1" x14ac:dyDescent="0.2">
      <c r="B968" s="87"/>
      <c r="C968" s="87"/>
      <c r="D968" s="87"/>
    </row>
    <row r="969" spans="2:4" ht="12.75" hidden="1" x14ac:dyDescent="0.2">
      <c r="B969" s="87"/>
      <c r="C969" s="87"/>
      <c r="D969" s="87"/>
    </row>
    <row r="970" spans="2:4" ht="12.75" hidden="1" x14ac:dyDescent="0.2">
      <c r="B970" s="87"/>
      <c r="C970" s="87"/>
      <c r="D970" s="87"/>
    </row>
    <row r="971" spans="2:4" ht="12.75" hidden="1" x14ac:dyDescent="0.2">
      <c r="B971" s="87"/>
      <c r="C971" s="87"/>
      <c r="D971" s="87"/>
    </row>
    <row r="972" spans="2:4" ht="12.75" hidden="1" x14ac:dyDescent="0.2">
      <c r="B972" s="87"/>
      <c r="C972" s="87"/>
      <c r="D972" s="87"/>
    </row>
    <row r="973" spans="2:4" ht="12.75" hidden="1" x14ac:dyDescent="0.2">
      <c r="B973" s="87"/>
      <c r="C973" s="87"/>
      <c r="D973" s="87"/>
    </row>
    <row r="974" spans="2:4" ht="12.75" hidden="1" x14ac:dyDescent="0.2">
      <c r="B974" s="87"/>
      <c r="C974" s="87"/>
      <c r="D974" s="87"/>
    </row>
    <row r="975" spans="2:4" ht="12.75" hidden="1" x14ac:dyDescent="0.2">
      <c r="B975" s="87"/>
      <c r="C975" s="87"/>
      <c r="D975" s="87"/>
    </row>
    <row r="976" spans="2:4" ht="12.75" hidden="1" x14ac:dyDescent="0.2">
      <c r="B976" s="87"/>
      <c r="C976" s="87"/>
      <c r="D976" s="87"/>
    </row>
    <row r="977" spans="2:4" ht="12.75" hidden="1" x14ac:dyDescent="0.2">
      <c r="B977" s="87"/>
      <c r="C977" s="87"/>
      <c r="D977" s="87"/>
    </row>
    <row r="978" spans="2:4" ht="12.75" hidden="1" x14ac:dyDescent="0.2">
      <c r="B978" s="87"/>
      <c r="C978" s="87"/>
      <c r="D978" s="87"/>
    </row>
    <row r="979" spans="2:4" ht="12.75" hidden="1" x14ac:dyDescent="0.2">
      <c r="B979" s="87"/>
      <c r="C979" s="87"/>
      <c r="D979" s="87"/>
    </row>
    <row r="980" spans="2:4" ht="12.75" hidden="1" x14ac:dyDescent="0.2">
      <c r="B980" s="87"/>
      <c r="C980" s="87"/>
      <c r="D980" s="87"/>
    </row>
    <row r="981" spans="2:4" ht="12.75" hidden="1" x14ac:dyDescent="0.2">
      <c r="B981" s="87"/>
      <c r="C981" s="87"/>
      <c r="D981" s="87"/>
    </row>
    <row r="982" spans="2:4" ht="12.75" hidden="1" x14ac:dyDescent="0.2">
      <c r="B982" s="87"/>
      <c r="C982" s="87"/>
      <c r="D982" s="87"/>
    </row>
    <row r="983" spans="2:4" ht="12.75" hidden="1" x14ac:dyDescent="0.2">
      <c r="B983" s="87"/>
      <c r="C983" s="87"/>
      <c r="D983" s="87"/>
    </row>
    <row r="984" spans="2:4" ht="12.75" hidden="1" x14ac:dyDescent="0.2">
      <c r="B984" s="87"/>
      <c r="C984" s="87"/>
      <c r="D984" s="87"/>
    </row>
    <row r="985" spans="2:4" ht="12.75" hidden="1" x14ac:dyDescent="0.2">
      <c r="B985" s="87"/>
      <c r="C985" s="87"/>
      <c r="D985" s="87"/>
    </row>
    <row r="986" spans="2:4" ht="12.75" hidden="1" x14ac:dyDescent="0.2">
      <c r="B986" s="87"/>
      <c r="C986" s="87"/>
      <c r="D986" s="87"/>
    </row>
    <row r="987" spans="2:4" ht="12.75" hidden="1" x14ac:dyDescent="0.2">
      <c r="B987" s="87"/>
      <c r="C987" s="87"/>
      <c r="D987" s="87"/>
    </row>
    <row r="988" spans="2:4" ht="12.75" hidden="1" x14ac:dyDescent="0.2">
      <c r="B988" s="87"/>
      <c r="C988" s="87"/>
      <c r="D988" s="87"/>
    </row>
    <row r="989" spans="2:4" ht="12.75" hidden="1" x14ac:dyDescent="0.2">
      <c r="B989" s="87"/>
      <c r="C989" s="87"/>
      <c r="D989" s="87"/>
    </row>
    <row r="990" spans="2:4" ht="12.75" hidden="1" x14ac:dyDescent="0.2">
      <c r="B990" s="87"/>
      <c r="C990" s="87"/>
      <c r="D990" s="87"/>
    </row>
    <row r="991" spans="2:4" ht="12.75" hidden="1" x14ac:dyDescent="0.2">
      <c r="B991" s="87"/>
      <c r="C991" s="87"/>
      <c r="D991" s="87"/>
    </row>
    <row r="992" spans="2:4" ht="12.75" hidden="1" x14ac:dyDescent="0.2">
      <c r="B992" s="87"/>
      <c r="C992" s="87"/>
      <c r="D992" s="87"/>
    </row>
    <row r="993" spans="2:4" ht="12.75" hidden="1" x14ac:dyDescent="0.2">
      <c r="B993" s="87"/>
      <c r="C993" s="87"/>
      <c r="D993" s="87"/>
    </row>
    <row r="994" spans="2:4" ht="12.75" hidden="1" x14ac:dyDescent="0.2">
      <c r="B994" s="87"/>
      <c r="C994" s="87"/>
      <c r="D994" s="87"/>
    </row>
    <row r="995" spans="2:4" ht="12.75" hidden="1" x14ac:dyDescent="0.2">
      <c r="B995" s="87"/>
      <c r="C995" s="87"/>
      <c r="D995" s="87"/>
    </row>
    <row r="996" spans="2:4" ht="12.75" hidden="1" x14ac:dyDescent="0.2">
      <c r="B996" s="87"/>
      <c r="C996" s="87"/>
      <c r="D996" s="87"/>
    </row>
    <row r="997" spans="2:4" ht="12.75" hidden="1" x14ac:dyDescent="0.2">
      <c r="B997" s="87"/>
      <c r="C997" s="87"/>
      <c r="D997" s="87"/>
    </row>
    <row r="998" spans="2:4" ht="12.75" hidden="1" x14ac:dyDescent="0.2">
      <c r="B998" s="87"/>
      <c r="C998" s="87"/>
      <c r="D998" s="87"/>
    </row>
    <row r="999" spans="2:4" ht="12.75" hidden="1" x14ac:dyDescent="0.2">
      <c r="B999" s="87"/>
      <c r="C999" s="87"/>
      <c r="D999" s="87"/>
    </row>
    <row r="1000" spans="2:4" ht="12.75" hidden="1" x14ac:dyDescent="0.2">
      <c r="B1000" s="87"/>
      <c r="C1000" s="87"/>
      <c r="D1000" s="87"/>
    </row>
    <row r="1001" spans="2:4" ht="12.75" hidden="1" x14ac:dyDescent="0.2">
      <c r="B1001" s="87"/>
      <c r="C1001" s="87"/>
      <c r="D1001" s="87"/>
    </row>
    <row r="1002" spans="2:4" ht="12.75" hidden="1" x14ac:dyDescent="0.2">
      <c r="B1002" s="87"/>
      <c r="C1002" s="87"/>
      <c r="D1002" s="87"/>
    </row>
    <row r="1003" spans="2:4" ht="12.75" hidden="1" x14ac:dyDescent="0.2">
      <c r="B1003" s="87"/>
      <c r="C1003" s="87"/>
      <c r="D1003" s="87"/>
    </row>
    <row r="1004" spans="2:4" ht="12.75" hidden="1" x14ac:dyDescent="0.2">
      <c r="B1004" s="87"/>
      <c r="C1004" s="87"/>
      <c r="D1004" s="87"/>
    </row>
    <row r="1005" spans="2:4" ht="12.75" hidden="1" x14ac:dyDescent="0.2">
      <c r="B1005" s="87"/>
      <c r="C1005" s="87"/>
      <c r="D1005" s="87"/>
    </row>
    <row r="1006" spans="2:4" ht="12.75" hidden="1" x14ac:dyDescent="0.2">
      <c r="B1006" s="87"/>
      <c r="C1006" s="87"/>
      <c r="D1006" s="87"/>
    </row>
  </sheetData>
  <sheetProtection algorithmName="SHA-512" hashValue="wSCzaTHbia0TzCK38KdTWF8KDzqM34bYPw7oWGxaYYLw1fB0HevlWPABnrPCDSf7DVxvR/kxI3MrD3ZdUlHhHw==" saltValue="60TAYDhclGjCBZgpI6diRg==" spinCount="100000" sheet="1" objects="1" scenarios="1"/>
  <mergeCells count="5">
    <mergeCell ref="B2:D2"/>
    <mergeCell ref="B4:D4"/>
    <mergeCell ref="B6:D6"/>
    <mergeCell ref="B22:P22"/>
    <mergeCell ref="B21:D21"/>
  </mergeCells>
  <hyperlinks>
    <hyperlink ref="B6:D6" location="Instrumento!E62" display="Haga clic aquí para volver al instrumento"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2"/>
  <sheetViews>
    <sheetView showGridLines="0" showRowColHeaders="0" showRuler="0" zoomScale="95" zoomScaleNormal="95" workbookViewId="0">
      <selection activeCell="B11" sqref="B11"/>
    </sheetView>
  </sheetViews>
  <sheetFormatPr baseColWidth="10" defaultColWidth="0" defaultRowHeight="15" zeroHeight="1" x14ac:dyDescent="0.25"/>
  <cols>
    <col min="1" max="1" width="1.85546875" customWidth="1"/>
    <col min="2" max="2" width="22.140625" customWidth="1"/>
    <col min="3" max="3" width="65.140625" customWidth="1"/>
    <col min="4" max="4" width="3" hidden="1"/>
    <col min="5" max="16383" width="11.42578125" hidden="1"/>
    <col min="16384" max="16384" width="12" hidden="1"/>
  </cols>
  <sheetData>
    <row r="1" spans="2:3" x14ac:dyDescent="0.25"/>
    <row r="2" spans="2:3" ht="18.75" x14ac:dyDescent="0.25">
      <c r="B2" s="287" t="s">
        <v>102</v>
      </c>
      <c r="C2" s="287"/>
    </row>
    <row r="3" spans="2:3" ht="57" customHeight="1" x14ac:dyDescent="0.25">
      <c r="B3" s="90" t="s">
        <v>103</v>
      </c>
      <c r="C3" s="89" t="s">
        <v>104</v>
      </c>
    </row>
    <row r="4" spans="2:3" ht="30.75" customHeight="1" x14ac:dyDescent="0.25">
      <c r="B4" s="90" t="s">
        <v>105</v>
      </c>
      <c r="C4" s="92" t="s">
        <v>106</v>
      </c>
    </row>
    <row r="5" spans="2:3" ht="30.75" customHeight="1" x14ac:dyDescent="0.25">
      <c r="B5" s="90" t="s">
        <v>107</v>
      </c>
      <c r="C5" s="92" t="s">
        <v>108</v>
      </c>
    </row>
    <row r="6" spans="2:3" ht="30.75" customHeight="1" x14ac:dyDescent="0.25">
      <c r="B6" s="288" t="s">
        <v>109</v>
      </c>
      <c r="C6" s="89" t="s">
        <v>110</v>
      </c>
    </row>
    <row r="7" spans="2:3" ht="36" customHeight="1" x14ac:dyDescent="0.25">
      <c r="B7" s="288"/>
      <c r="C7" s="93" t="s">
        <v>111</v>
      </c>
    </row>
    <row r="8" spans="2:3" ht="57" customHeight="1" x14ac:dyDescent="0.25">
      <c r="B8" s="91" t="s">
        <v>112</v>
      </c>
      <c r="C8" s="89" t="s">
        <v>113</v>
      </c>
    </row>
    <row r="9" spans="2:3" ht="31.5" x14ac:dyDescent="0.25">
      <c r="B9" s="288" t="s">
        <v>114</v>
      </c>
      <c r="C9" s="89" t="s">
        <v>115</v>
      </c>
    </row>
    <row r="10" spans="2:3" ht="21" customHeight="1" x14ac:dyDescent="0.25">
      <c r="B10" s="288"/>
      <c r="C10" s="94" t="s">
        <v>116</v>
      </c>
    </row>
    <row r="11" spans="2:3" ht="90" customHeight="1" x14ac:dyDescent="0.25">
      <c r="B11" s="91" t="s">
        <v>117</v>
      </c>
      <c r="C11" s="89" t="s">
        <v>118</v>
      </c>
    </row>
    <row r="12" spans="2:3" x14ac:dyDescent="0.25"/>
  </sheetData>
  <sheetProtection algorithmName="SHA-512" hashValue="SrPHmDMTlWGyORN91uLI2uuo3O+guC/mJuKMrthaZPC40GNwI/lUeiS3hhksdBWGMMJlaQ5nxIslzNSrtt32sg==" saltValue="imAGjLnslnqT4GGENThf4A==" spinCount="100000" sheet="1" objects="1" scenarios="1"/>
  <mergeCells count="3">
    <mergeCell ref="B2:C2"/>
    <mergeCell ref="B6:B7"/>
    <mergeCell ref="B9:B10"/>
  </mergeCells>
  <phoneticPr fontId="43" type="noConversion"/>
  <hyperlinks>
    <hyperlink ref="C7" r:id="rId1" xr:uid="{00000000-0004-0000-0300-000000000000}"/>
    <hyperlink ref="C10" r:id="rId2" xr:uid="{00000000-0004-0000-0300-000001000000}"/>
  </hyperlinks>
  <pageMargins left="0.7" right="0.7" top="0.75" bottom="0.75" header="0.3" footer="0.3"/>
  <pageSetup orientation="portrait" r:id="rId3"/>
  <headerFooter>
    <oddHeader>&amp;R&amp;G</oddHeader>
    <oddFooter>&amp;CEstado del SIEE
Ministerio de Educación Nacional
Equipo de Evaluación - Subdirección de Referentes y Evaluación</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Y2"/>
  <sheetViews>
    <sheetView workbookViewId="0"/>
  </sheetViews>
  <sheetFormatPr baseColWidth="10" defaultColWidth="11.42578125" defaultRowHeight="15" x14ac:dyDescent="0.25"/>
  <cols>
    <col min="3" max="3" width="12" bestFit="1" customWidth="1"/>
  </cols>
  <sheetData>
    <row r="1" spans="1:129" x14ac:dyDescent="0.25">
      <c r="A1" t="s">
        <v>119</v>
      </c>
      <c r="B1" t="s">
        <v>120</v>
      </c>
      <c r="C1" t="s">
        <v>121</v>
      </c>
      <c r="D1" t="s">
        <v>122</v>
      </c>
      <c r="E1" t="s">
        <v>123</v>
      </c>
      <c r="F1" t="s">
        <v>124</v>
      </c>
      <c r="G1" t="s">
        <v>125</v>
      </c>
      <c r="H1" t="s">
        <v>126</v>
      </c>
      <c r="I1" t="s">
        <v>127</v>
      </c>
      <c r="J1" t="s">
        <v>128</v>
      </c>
      <c r="K1" t="s">
        <v>129</v>
      </c>
      <c r="L1" t="s">
        <v>130</v>
      </c>
      <c r="M1" t="s">
        <v>131</v>
      </c>
      <c r="N1" t="s">
        <v>132</v>
      </c>
      <c r="O1" t="s">
        <v>133</v>
      </c>
      <c r="P1" t="s">
        <v>134</v>
      </c>
      <c r="Q1" t="s">
        <v>135</v>
      </c>
      <c r="R1" t="s">
        <v>136</v>
      </c>
      <c r="S1" t="s">
        <v>137</v>
      </c>
      <c r="T1" t="s">
        <v>138</v>
      </c>
      <c r="U1" t="s">
        <v>139</v>
      </c>
      <c r="V1" t="s">
        <v>140</v>
      </c>
      <c r="W1" t="s">
        <v>141</v>
      </c>
      <c r="X1" t="s">
        <v>142</v>
      </c>
      <c r="Y1" t="s">
        <v>143</v>
      </c>
      <c r="Z1" t="s">
        <v>144</v>
      </c>
      <c r="AA1" t="s">
        <v>145</v>
      </c>
      <c r="AB1" t="s">
        <v>146</v>
      </c>
      <c r="AC1" t="s">
        <v>147</v>
      </c>
      <c r="AD1" t="s">
        <v>148</v>
      </c>
      <c r="AE1" t="s">
        <v>149</v>
      </c>
      <c r="AF1" t="s">
        <v>150</v>
      </c>
      <c r="AG1" t="s">
        <v>151</v>
      </c>
      <c r="AH1" t="s">
        <v>152</v>
      </c>
      <c r="AI1" t="s">
        <v>153</v>
      </c>
      <c r="AJ1" t="s">
        <v>154</v>
      </c>
      <c r="AK1" t="s">
        <v>155</v>
      </c>
      <c r="AL1" t="s">
        <v>156</v>
      </c>
      <c r="AM1" t="s">
        <v>157</v>
      </c>
      <c r="AN1" t="s">
        <v>158</v>
      </c>
      <c r="AO1" t="s">
        <v>159</v>
      </c>
      <c r="AP1" t="s">
        <v>160</v>
      </c>
      <c r="AQ1" t="s">
        <v>161</v>
      </c>
      <c r="AR1" t="s">
        <v>162</v>
      </c>
      <c r="AS1" t="s">
        <v>163</v>
      </c>
      <c r="AT1" t="s">
        <v>164</v>
      </c>
      <c r="AU1" t="s">
        <v>165</v>
      </c>
      <c r="AV1" t="s">
        <v>166</v>
      </c>
      <c r="AW1" t="s">
        <v>167</v>
      </c>
      <c r="AX1" t="s">
        <v>168</v>
      </c>
      <c r="AY1" t="s">
        <v>169</v>
      </c>
      <c r="AZ1" t="s">
        <v>170</v>
      </c>
      <c r="BA1" t="s">
        <v>171</v>
      </c>
      <c r="BB1" t="s">
        <v>172</v>
      </c>
      <c r="BC1" t="s">
        <v>173</v>
      </c>
      <c r="BD1" t="s">
        <v>174</v>
      </c>
      <c r="BE1" t="s">
        <v>175</v>
      </c>
      <c r="BF1" t="s">
        <v>176</v>
      </c>
      <c r="BG1" t="s">
        <v>177</v>
      </c>
      <c r="BH1" t="s">
        <v>178</v>
      </c>
      <c r="BI1" t="s">
        <v>179</v>
      </c>
      <c r="BJ1" t="s">
        <v>180</v>
      </c>
      <c r="BK1" t="s">
        <v>181</v>
      </c>
      <c r="BL1" t="s">
        <v>182</v>
      </c>
      <c r="BM1" t="s">
        <v>183</v>
      </c>
      <c r="BN1" t="s">
        <v>184</v>
      </c>
      <c r="BO1" t="s">
        <v>185</v>
      </c>
      <c r="BP1" t="s">
        <v>186</v>
      </c>
      <c r="BQ1" t="s">
        <v>187</v>
      </c>
      <c r="BR1" t="s">
        <v>188</v>
      </c>
      <c r="BS1" t="s">
        <v>189</v>
      </c>
      <c r="BT1" t="s">
        <v>190</v>
      </c>
      <c r="BU1" t="s">
        <v>191</v>
      </c>
      <c r="BV1" t="s">
        <v>192</v>
      </c>
      <c r="BW1" t="s">
        <v>193</v>
      </c>
      <c r="BX1" t="s">
        <v>194</v>
      </c>
      <c r="BY1" t="s">
        <v>195</v>
      </c>
      <c r="BZ1" t="s">
        <v>196</v>
      </c>
      <c r="CA1" t="s">
        <v>197</v>
      </c>
      <c r="CB1" t="s">
        <v>198</v>
      </c>
      <c r="CC1" t="s">
        <v>199</v>
      </c>
      <c r="CD1" t="s">
        <v>200</v>
      </c>
      <c r="CE1" t="s">
        <v>201</v>
      </c>
      <c r="CF1" t="s">
        <v>202</v>
      </c>
      <c r="CG1" t="s">
        <v>203</v>
      </c>
      <c r="CH1" t="s">
        <v>204</v>
      </c>
      <c r="CI1" t="s">
        <v>205</v>
      </c>
      <c r="CJ1" t="s">
        <v>206</v>
      </c>
      <c r="CK1" t="s">
        <v>207</v>
      </c>
      <c r="CL1" t="s">
        <v>208</v>
      </c>
      <c r="CM1" t="s">
        <v>209</v>
      </c>
      <c r="CN1" t="s">
        <v>210</v>
      </c>
      <c r="CO1" t="s">
        <v>211</v>
      </c>
      <c r="CP1" t="s">
        <v>212</v>
      </c>
      <c r="CQ1" t="s">
        <v>213</v>
      </c>
      <c r="CR1" t="s">
        <v>214</v>
      </c>
      <c r="CS1" t="s">
        <v>215</v>
      </c>
      <c r="CT1" t="s">
        <v>216</v>
      </c>
      <c r="CU1" t="s">
        <v>217</v>
      </c>
      <c r="CV1" t="s">
        <v>218</v>
      </c>
      <c r="CW1" t="s">
        <v>219</v>
      </c>
      <c r="CX1" t="s">
        <v>220</v>
      </c>
      <c r="CY1" t="s">
        <v>221</v>
      </c>
      <c r="CZ1" t="s">
        <v>222</v>
      </c>
      <c r="DA1" t="s">
        <v>223</v>
      </c>
      <c r="DB1" t="s">
        <v>224</v>
      </c>
      <c r="DC1" t="s">
        <v>225</v>
      </c>
      <c r="DD1" t="s">
        <v>226</v>
      </c>
      <c r="DE1" t="s">
        <v>227</v>
      </c>
      <c r="DF1" t="s">
        <v>228</v>
      </c>
      <c r="DG1" t="s">
        <v>229</v>
      </c>
      <c r="DH1" t="s">
        <v>230</v>
      </c>
      <c r="DI1" t="s">
        <v>231</v>
      </c>
      <c r="DJ1" t="s">
        <v>232</v>
      </c>
      <c r="DK1" t="s">
        <v>233</v>
      </c>
      <c r="DL1" t="s">
        <v>234</v>
      </c>
      <c r="DM1" t="s">
        <v>235</v>
      </c>
      <c r="DN1" t="s">
        <v>236</v>
      </c>
      <c r="DO1" t="s">
        <v>237</v>
      </c>
      <c r="DP1" t="s">
        <v>238</v>
      </c>
      <c r="DQ1" t="s">
        <v>239</v>
      </c>
      <c r="DR1" t="s">
        <v>240</v>
      </c>
      <c r="DS1" t="s">
        <v>241</v>
      </c>
      <c r="DT1" t="s">
        <v>242</v>
      </c>
      <c r="DU1" t="s">
        <v>243</v>
      </c>
      <c r="DV1" t="s">
        <v>244</v>
      </c>
      <c r="DW1" t="s">
        <v>245</v>
      </c>
      <c r="DX1" t="s">
        <v>246</v>
      </c>
      <c r="DY1" t="s">
        <v>247</v>
      </c>
    </row>
    <row r="2" spans="1:129" x14ac:dyDescent="0.25">
      <c r="A2">
        <f>Instrumento!M5</f>
        <v>115001000065</v>
      </c>
      <c r="B2" s="17" t="str">
        <f>Instrumento!E5</f>
        <v>INSTITUCIÓN EDUCATIVA SILVINO RODRÍGUEZ</v>
      </c>
      <c r="C2" s="17">
        <f>Instrumento!M5</f>
        <v>115001000065</v>
      </c>
      <c r="D2" s="17" t="str">
        <f>Instrumento!E7</f>
        <v>TUNJA</v>
      </c>
      <c r="E2" s="17" t="str">
        <f>Instrumento!M7</f>
        <v>TUNJA</v>
      </c>
      <c r="F2" s="17" t="str">
        <f>Instrumento!G11</f>
        <v>Si</v>
      </c>
      <c r="G2" s="17" t="str">
        <f>Instrumento!G13</f>
        <v>Si</v>
      </c>
      <c r="H2" s="17" t="str">
        <f>Instrumento!G15</f>
        <v>Si</v>
      </c>
      <c r="I2" s="17" t="str">
        <f>Instrumento!M11</f>
        <v>Si</v>
      </c>
      <c r="J2" s="17" t="str">
        <f>Instrumento!M13</f>
        <v>No</v>
      </c>
      <c r="K2" s="17" t="str">
        <f>Instrumento!M15</f>
        <v>No</v>
      </c>
      <c r="L2" s="17" t="str">
        <f>Instrumento!G19</f>
        <v>No</v>
      </c>
      <c r="M2" s="17" t="str">
        <f>Instrumento!G21</f>
        <v>Si</v>
      </c>
      <c r="N2" s="17" t="str">
        <f>Instrumento!M15</f>
        <v>No</v>
      </c>
      <c r="O2" s="61">
        <f>Instrumento!I21</f>
        <v>0</v>
      </c>
      <c r="P2" s="17" t="str">
        <f>Instrumento!F35</f>
        <v>Si</v>
      </c>
      <c r="Q2" s="17" t="str">
        <f>Instrumento!I35</f>
        <v>Se realizaron ajustes en los siguientes componentes: 
* Criterios generales de evaluación: se complementa cada uno y se agrega el criterio de evaluación formativa. 
*Los criterios de promoción: se complementa con el decreto 1421 de agosto 29 de 2017 (Educación inclusiva) , y el decreto 1411 del 29 de julio de 2022 y el decreto 1075 de 2015 capitulo 2, sección 2, subsección 3, art.2.3.3.2.2.3.4 acerca de la evaluación de los aprendizajes en el nivel preescolar y se modifica que en este  Nivel no se participa en los comités de evaluación y promoción de los estudiantes, cada niño lleva su propio proceso y es deber del docente conocerlo. Se agrega el artículo 4 numeral 6, del decreto 1290 de 2009: “ESTRATEGIAS DE APOYO NECESARIAS PARA RESOLVER SITUACIONES PEDAGÓGICAS PENDIENTES DE LOS ESTUDIANTES”.
Se complementa el numeral 2.4: Evaluación de promoción: Garantiza así la integralidad del proceso con altas y reales expectativas frente al aprendizaje y progreso de los estudiantes. Se complementa el numeral2.6. Gozaran de la flexibilización de tiempo para la construcción del conocimiento y proceso de evaluación. Para la evaluación de los aprendizajes en el nivel de Educación Básica y media, no se tendrá en cuenta el DUA. En el artículo 3, numeral 4.1, se aclara que el docente es un orientador de procesos educativos, mas no sancionador con la evaluación. Se complementa el numeral 4.2: especialmente en términos de la evaluación, las cuales se minimizan de manera particular con la implementación del tercer principio del Diseño Universal Para el Aprendizaje DUA, proporcionando múltiples formas de acción y expresión de los conocimientos, en aras de garantizar sus trayectorias educativas completas, oportunas y diversas. Se modifica el numeral 4.7: Apoyo Pedagógico Personal APP. Se elimina el numeral 4.6 correspondiente semiescolarización. Se agrega al ARTÍCULO 7. Criterios para la promoción: Desde el enfoque de Inclusión y Equidad en la Educación, la determinación de los criterios de promoción en la Institución Educativa, se orienta a favorecer la permanencia y el bienestar de todos los estudiantes sin excepción, en su entorno escolar, mediante el reconocimiento de sus características particulares de aprendizaje, concretamente en el aspecto evaluativo. Se complementa el numeral 9.2 en el estudio de caso para estudiantes cuya condición particular lo amerite, se adelantará con la participación de coordinación, docentes de aula y de ser necesario, psicorientación y/o Educación Inclusiva. En todo caso, la decisión estará orientada por su impacto positivo en el desarrollo personal del sujeto de la promoción y quedará registrada en la respectiva acta. Se complementa el ARTICULO 11: Cuando un estudiante habiendo agotado todo el proceso para su promoción, reprueba el mismo grado en dos ocasiones la IE se dispondrá el cambio de ambiente escolar. Página 16 *19   Y en atención a lo establecido en el decreto 1421 del 2017, para los Estudiantes con Discapacidad EcD, concretamente sobre “Promoción Escolar”, “Cuando un establecimiento educativo  determine que no puede ser promovido al grado siguiente, debe garantizarle en todos los casos, el cupo para que continúe con sus proceso formativo”  y en la siguiente vigencia,  a manera de Ajustes Razonables se le proporcionarán experiencias diferentes, con mayores oportunidades para aprender y desarrollarse.  Se agrega numeral 15.4 que a la letra dice: en aplicación del principio de favorabilidad al estudiante, el criterio de valoración de promoción anticipada de estudiantes, que no fueron promovidos el año anterior, será de nota básica 3.0 o más. Se complementa el numeral 16.4:  se ordena la expedición de un certificado (en los siguientes 5 días de la aprobación de la(s) pruebas) donde se especifica que fue promovido con el cumplimiento de los requisitos para la promoción anticipada.</v>
      </c>
      <c r="R2" s="17" t="str">
        <f>Instrumento!M35</f>
        <v>Si</v>
      </c>
      <c r="S2" t="str">
        <f>Instrumento!F36</f>
        <v>No</v>
      </c>
      <c r="T2" t="str">
        <f>Instrumento!I36</f>
        <v>Se mantiene: La escala de valoración está acorde a los lineamientos del MEN</v>
      </c>
      <c r="U2" t="str">
        <f>Instrumento!M36</f>
        <v>Si</v>
      </c>
      <c r="V2" t="str">
        <f>Instrumento!F37</f>
        <v>Si</v>
      </c>
      <c r="W2" t="str">
        <f>Instrumento!I37</f>
        <v>Se agrega numeral 19.2.3: Pruebas de seguimiento: Durante el año se estimulan con una valoración apreciativa a los estudiantes que participen en pruebas externas de seguimiento académico. Se agrega en el numeral 21.3: Se propone que cada área (PICC) tenga en cuenta reconocimiento de saberes previos, valoración de esfuerzos y logros individuales, apropiación y dominio de los estándares de competencias</v>
      </c>
      <c r="X2" t="str">
        <f>Instrumento!M37</f>
        <v>Si</v>
      </c>
      <c r="Y2" t="str">
        <f>Instrumento!F38</f>
        <v>Si</v>
      </c>
      <c r="Z2" t="str">
        <f>Instrumento!I38</f>
        <v>Se complementa e numeral 23.: Acompañamiento, seguimiento y apoyo a los estudiantes de grupos representativos y deportistas de la Institución. Con el propósito de apoyar a los estudiantes de grupos deportivos, semilleros de investigación, grupos interdisciplinares, grupos culturales entre otros de igual importancia, así como de potenciar sus capacidades y los talentos,  la institución implementará dichas acciones</v>
      </c>
      <c r="AA2" t="str">
        <f>Instrumento!M38</f>
        <v>Si</v>
      </c>
      <c r="AB2" t="str">
        <f>Instrumento!F39</f>
        <v>Si</v>
      </c>
      <c r="AC2" t="str">
        <f>Instrumento!I39</f>
        <v>Se complemementa numeral 25.2: Cada una de las áreas debe establecer unos criterios de autoevaluación que se basan en el desarrollo de   las competencias específicas, laborales y ciudadanas y Proyectos Pedagógicos Transversales. Y deben ser socializados al iniciar cada periodo académico (tener en cuenta rubrica establecida)</v>
      </c>
      <c r="AD2" t="str">
        <f>Instrumento!M39</f>
        <v>Si</v>
      </c>
      <c r="AE2" t="str">
        <f>Instrumento!F40</f>
        <v>Si</v>
      </c>
      <c r="AF2" t="str">
        <f>Instrumento!I40</f>
        <v>Se complementa el ARTÍCULO 27: ESTRATEGIAS DE APOYO PARA RESOLVER SITUACIONES PEDAGÓGICAS PENDIENTES:  Las
estrategias de apoyo para resolver situaciones pedagógicas pendientes de los estudiantes son el conjunto de actividades, técnicas y medios que se planifican de acuerdo con las necesidades de los estudiantes y cuyo objetivo es resolver situaciones pendientes en su proceso de aprendizaje  y garantizar sus trayectorias educativas completas, oportunas y diversas.  el literal a y b: al iniciar el período cada docnete entregara a los estuduantes , los criterios d eevaluación y dará a conocer las esytrategias de apoyo las cuales deben ser registradas. Durante el períood el docnete observa las dificultades que presentan los estudiantes y realiza las estrategias de apoyo correspondientes.Se Complementa Se suprime el numeral 27.1.: Programa de semiescolarización y se agrega en este mismo numeral el APP (Apoyo Pedagogico Personal). Se suprime el paragrafo del numeral 27.1: El Proceso evaluativo de los estudiantes en el programa de semiescolarización tiene en cuenta los siguientes momentos. Se agrega al numeral 27.2, el literal b:  Implementación de estrategias pedagógicas flexibles que respondan a las particulares formas de aprender de los estudiantes, enfatizando el tercer principio del Diseño Universal para el Aprendizaje DUA: proporcionar múltiples formas para la acción y la expresión.</v>
      </c>
      <c r="AG2" t="str">
        <f>Instrumento!M40</f>
        <v>Si</v>
      </c>
      <c r="AH2" t="str">
        <f>Instrumento!F41</f>
        <v>Si</v>
      </c>
      <c r="AI2" t="str">
        <f>Instrumento!I41</f>
        <v>Se agrega el literal a del articulo 30: En atención a la evaluación auténtica, al inicio del año escolar el docente debe acordar con sus estudiantes los estándares y competencias a alcanzar y los criterios de evaluación de su área para el año. Tarea que retomará bimensualmente.</v>
      </c>
      <c r="AJ2" t="str">
        <f>Instrumento!M41</f>
        <v>Si</v>
      </c>
      <c r="AK2" t="str">
        <f>Instrumento!F42</f>
        <v>No</v>
      </c>
      <c r="AL2" t="str">
        <f>Instrumento!I42</f>
        <v xml:space="preserve">Se agrega al articulo 32 : En referencia a la “quinta planilla” se hace necesario reconocer su carácter de estrategia de flexibilización, que garantiza la pertinencia de la evaluación, a la diversidad característica de la población estudiantil. Así, como comprender su esencia, la que trasciende los criterios cuantitativos, en una sumatoria de calificaciones, hacia la valoración de las posibilidades de desarrollo humano de cada estudiante en su proyecto de vida. </v>
      </c>
      <c r="AM2" t="str">
        <f>Instrumento!M42</f>
        <v>Si</v>
      </c>
      <c r="AN2" t="str">
        <f>Instrumento!F43</f>
        <v>No</v>
      </c>
      <c r="AO2" t="str">
        <f>Instrumento!I43</f>
        <v>Se mantiene, La estructura de los informes es clara, no requieren actualización
Los criterios están definidos en el documento del SIEE y son implementados según la evaluación integral y permanente.</v>
      </c>
      <c r="AP2" t="str">
        <f>Instrumento!M43</f>
        <v>Si</v>
      </c>
      <c r="AQ2" t="str">
        <f>Instrumento!F44</f>
        <v>No</v>
      </c>
      <c r="AR2" t="str">
        <f>Instrumento!I44</f>
        <v>Se modifica el numeral 36.2: 36.2: Agotado el dialogo con el estudiante, y docente, sin que se haya resuelto la situación, el acudiente podrá solicitar a través del formato (Reclamación de evaluación) dirigido a coordinación, aclaración de los criterios y evidencias de evaluación empleadas por el docente. El docente deberá responder la petición por escrito en un término máximo de 3 días hábiles. Se anexo formato</v>
      </c>
      <c r="AS2" t="str">
        <f>Instrumento!M44</f>
        <v>Si</v>
      </c>
      <c r="AT2" t="str">
        <f>Instrumento!F45</f>
        <v>No</v>
      </c>
      <c r="AU2" t="str">
        <f>Instrumento!I45</f>
        <v>Se mantiene, se  agrega la numeral 40.3: publicarlo en la pagina web Institucional</v>
      </c>
      <c r="AV2" t="str">
        <f>Instrumento!M45</f>
        <v>Si</v>
      </c>
      <c r="AW2" t="str">
        <f>Instrumento!E67</f>
        <v>Si</v>
      </c>
      <c r="AX2" t="str">
        <f>Instrumento!H67</f>
        <v>Si</v>
      </c>
      <c r="AY2" t="str">
        <f>Instrumento!J67</f>
        <v>Actualizar de acuerdo con la necesidad</v>
      </c>
      <c r="AZ2" t="str">
        <f>Instrumento!L67</f>
        <v>Dado que esta en el documento del SIEE, aprobado mediante acta numero ------del ---de ---------- del ----------, por el consejo directivo. Se revisó el documento  de acuerdo a las necesidades y al contexto de la Institución , además se realizarón ajustes en: Criterios generales de evaluación, criterios de promoción y Criterios para la promoción desde el enfoque de Inclusión y Equidad y de las ESTRATEGIAS DE APOYO NECESARIAS PARA RESOLVER SITUACIONES PEDAGÓGICAS PENDIENTES DE LOS ESTUDIANTES”.  Se modifico lo referente a semiescolarizacion por Apoyo Pedagógico Personal APP.</v>
      </c>
      <c r="BA2" t="str">
        <f>Instrumento!E68</f>
        <v>Si</v>
      </c>
      <c r="BB2" t="str">
        <f>Instrumento!H68</f>
        <v>Si</v>
      </c>
      <c r="BC2" t="str">
        <f>Instrumento!J68</f>
        <v>Actualizar de acuerdo con la necesidad</v>
      </c>
      <c r="BD2" t="str">
        <f>Instrumento!L68</f>
        <v>Dado que esta en el documento del SIEE, aprobado mediante acta numero ---del ---- de -------------- del --------, por el consejo directivo. Se revisa el documento  de acuerdo a las necesidades y al contexto de la Institución y no fue necesario realizar ajustes ni actualización.</v>
      </c>
      <c r="BE2" t="str">
        <f>Instrumento!E69</f>
        <v>Si</v>
      </c>
      <c r="BF2" t="str">
        <f>Instrumento!H69</f>
        <v>Si</v>
      </c>
      <c r="BG2" t="str">
        <f>Instrumento!J69</f>
        <v>Actualizar de acuerdo con la necesidad</v>
      </c>
      <c r="BH2" t="str">
        <f>Instrumento!L69</f>
        <v xml:space="preserve">Se revisa el elemento constitutivo  y se incluye estimulos  para los estudiantes que participen en pruebas externas de seguimiento académico, y cada área valolara saberes previos, esfuerzos ,logros individuales , apropiación y dominio de los estaandares de competencias </v>
      </c>
      <c r="BI2" t="str">
        <f>Instrumento!E70</f>
        <v>Si</v>
      </c>
      <c r="BJ2" t="str">
        <f>Instrumento!H70</f>
        <v>Si</v>
      </c>
      <c r="BK2" t="str">
        <f>Instrumento!J70</f>
        <v>Actualizar de acuerdo con la necesidad</v>
      </c>
      <c r="BL2" t="str">
        <f>Instrumento!L70</f>
        <v>Si hay acompañamiento, seguimiento y apoyo a los estudiantes y a los grupos que  representan la institucion educativa</v>
      </c>
      <c r="BM2" t="str">
        <f>Instrumento!E71</f>
        <v>Si</v>
      </c>
      <c r="BN2" t="str">
        <f>Instrumento!H71</f>
        <v>Si</v>
      </c>
      <c r="BO2" t="str">
        <f>Instrumento!J71</f>
        <v>Actualizar de acuerdo con la necesidad</v>
      </c>
      <c r="BP2" t="str">
        <f>Instrumento!L71</f>
        <v xml:space="preserve">Se presenta de manera continúa en la cotidianidad de las actividades durante las 40 semanas. Se tiene en cuenta en la valoración de las dimensiones del desarrollo humano, cada area establece criterios de autoevaluacion, basadas en el desarrollo de competencias especificas, laborales, ciudaddanas y proyectos pedagogicos trasversales, y deben ser socializados al iniciar cada período académico segun rubrica, la autoevaluacion la desarrolla el estudiante con la orientacion de los docentes y debe ser permanate continua  y progresiva </v>
      </c>
      <c r="BQ2" t="str">
        <f>Instrumento!E72</f>
        <v>Si</v>
      </c>
      <c r="BR2" t="str">
        <f>Instrumento!H72</f>
        <v>Si</v>
      </c>
      <c r="BS2" t="str">
        <f>Instrumento!J72</f>
        <v>Actualizar de acuerdo con la necesidad</v>
      </c>
      <c r="BT2" t="str">
        <f>Instrumento!L72</f>
        <v>Las actividades de apoyo o mejoramiento, se realizan con acompañamiento, de manera permanente  e inmediata, al observar las dificultades de cada estudiante,  y se implementan estrategias didacticas que le hagan  posible a los estudiantes los aprendizajes, se   Implementa estrategias pedagógicas flexibles que respondan a las particulares formas de aprender de los estudiantes, enfatizando en el tercer principio del Diseño Universal para el Aprendizaje DUA: proporcionar múltiples formas para la acción y la expresión y se suprime la estrategia de semiescolarizacion por APP (Apoyo Pedagógico Personal)</v>
      </c>
      <c r="BU2" t="str">
        <f>Instrumento!E73</f>
        <v>Si</v>
      </c>
      <c r="BV2" t="str">
        <f>Instrumento!H73</f>
        <v>Si</v>
      </c>
      <c r="BW2" t="str">
        <f>Instrumento!J73</f>
        <v>Actualizar de acuerdo con la necesidad</v>
      </c>
      <c r="BX2" t="str">
        <f>Instrumento!L73</f>
        <v>Se agrega: al inicio del año escolar el docente debe acordar con sus estudiantes los estándares y competencias a alcanzar y los criterios de evaluación de su área para el año. Tarea que retomará bimensualmente.</v>
      </c>
      <c r="BY2" t="str">
        <f>Instrumento!E74</f>
        <v>Si</v>
      </c>
      <c r="BZ2" t="str">
        <f>Instrumento!H74</f>
        <v>Si</v>
      </c>
      <c r="CA2" t="str">
        <f>Instrumento!J74</f>
        <v>Actualizar de acuerdo con la necesidad</v>
      </c>
      <c r="CB2" t="str">
        <f>Instrumento!L74</f>
        <v xml:space="preserve">Se ajusta  el articulo 32 : En referencia a la “quinta planilla” se hace necesario reconocer su carácter de estrategia de flexibilización, que garantiza la pertinencia de la evaluación, a la diversidad característica de la población estudiantil. Así, como comprender su esencia, la que trasciende los criterios cuantitativos, en una sumatoria de calificaciones, hacia la valoración de las posibilidades de desarrollo humano de cada estudiante en su proyecto de vida. </v>
      </c>
      <c r="CC2" t="str">
        <f>Instrumento!E75</f>
        <v>Si</v>
      </c>
      <c r="CD2" t="str">
        <f>Instrumento!H75</f>
        <v>Si</v>
      </c>
      <c r="CE2" t="str">
        <f>Instrumento!J75</f>
        <v>Actualizar de acuerdo con la necesidad</v>
      </c>
      <c r="CF2" t="str">
        <f>Instrumento!L75</f>
        <v>Se revisa el elemento constitutivo de acuerdo a las necesidades y al contexto de la Institución y no fue necesario realizar ajustes ni actualización.</v>
      </c>
      <c r="CG2" t="str">
        <f>Instrumento!E76</f>
        <v>Si</v>
      </c>
      <c r="CH2" t="str">
        <f>Instrumento!H76</f>
        <v>Si</v>
      </c>
      <c r="CI2" t="str">
        <f>Instrumento!J76</f>
        <v>Actualizar de acuerdo con la necesidad</v>
      </c>
      <c r="CJ2" t="str">
        <f>Instrumento!L76</f>
        <v xml:space="preserve">En este elemento  modifica el numeral 36.2: Agotado el dialogo con el estudiante, y docente, sin que se haya resuelto la situación, el acudiente podrá solicitar a través del formato (Reclamación de evaluación) dirigido a coordinación, aclaración de los criterios y evidencias de evaluación empleadas por el docente. El docente deberá responder la petición por escrito en un término máximo de 3 días hábiles. Se anexo formato que facilite el proceso de  reclamación de los padres de familia. Como mecanismos de reclamación tambien se tendrá en cuenta: primero recurso de reposicion y segundo recurso de apelación si es necesario. </v>
      </c>
      <c r="CK2" t="str">
        <f>Instrumento!E77</f>
        <v>Si</v>
      </c>
      <c r="CL2" t="str">
        <f>Instrumento!H77</f>
        <v>Si</v>
      </c>
      <c r="CM2" t="str">
        <f>Instrumento!J77</f>
        <v>Actualizar de acuerdo con la necesidad</v>
      </c>
      <c r="CN2" t="str">
        <f>Instrumento!L77</f>
        <v>Se mantiene y se incluye la divulgacion y publicacion en la pagina web Institucional del SIEE</v>
      </c>
      <c r="CO2">
        <f>Instrumento!R89</f>
        <v>8</v>
      </c>
      <c r="CP2" t="str">
        <f>Instrumento!N89</f>
        <v>Inmediato</v>
      </c>
      <c r="CQ2">
        <f>Instrumento!O89</f>
        <v>2</v>
      </c>
      <c r="CR2">
        <f>Instrumento!R90</f>
        <v>8</v>
      </c>
      <c r="CS2" t="str">
        <f>Instrumento!N90</f>
        <v>A largo plazo</v>
      </c>
      <c r="CT2">
        <f>Instrumento!O90</f>
        <v>11</v>
      </c>
      <c r="CU2">
        <f>Instrumento!R91</f>
        <v>8</v>
      </c>
      <c r="CV2" t="str">
        <f>Instrumento!N91</f>
        <v>A largo plazo</v>
      </c>
      <c r="CW2">
        <f>Instrumento!O91</f>
        <v>8</v>
      </c>
      <c r="CX2">
        <f>Instrumento!R92</f>
        <v>8</v>
      </c>
      <c r="CY2" t="str">
        <f>Instrumento!N92</f>
        <v>Inmediato</v>
      </c>
      <c r="CZ2">
        <f>Instrumento!O92</f>
        <v>3</v>
      </c>
      <c r="DA2">
        <f>Instrumento!R93</f>
        <v>8</v>
      </c>
      <c r="DB2" t="str">
        <f>Instrumento!N93</f>
        <v>A corto plazo</v>
      </c>
      <c r="DC2">
        <f>Instrumento!O93</f>
        <v>5</v>
      </c>
      <c r="DD2">
        <f>Instrumento!R94</f>
        <v>8</v>
      </c>
      <c r="DE2" t="str">
        <f>Instrumento!N94</f>
        <v>A corto plazo</v>
      </c>
      <c r="DF2">
        <f>Instrumento!O94</f>
        <v>6</v>
      </c>
      <c r="DG2">
        <f>Instrumento!R95</f>
        <v>8</v>
      </c>
      <c r="DH2" t="str">
        <f>Instrumento!N95</f>
        <v>A largo plazo</v>
      </c>
      <c r="DI2">
        <f>Instrumento!O95</f>
        <v>7</v>
      </c>
      <c r="DJ2">
        <f>Instrumento!R96</f>
        <v>8</v>
      </c>
      <c r="DK2" t="str">
        <f>Instrumento!N96</f>
        <v>A largo plazo</v>
      </c>
      <c r="DL2">
        <f>Instrumento!O96</f>
        <v>10</v>
      </c>
      <c r="DM2">
        <f>Instrumento!R97</f>
        <v>8</v>
      </c>
      <c r="DN2" t="str">
        <f>Instrumento!N97</f>
        <v>A largo plazo</v>
      </c>
      <c r="DO2">
        <f>Instrumento!O97</f>
        <v>9</v>
      </c>
      <c r="DP2">
        <f>Instrumento!R98</f>
        <v>8</v>
      </c>
      <c r="DQ2" t="str">
        <f>Instrumento!N98</f>
        <v>A corto plazo</v>
      </c>
      <c r="DR2">
        <f>Instrumento!O98</f>
        <v>4</v>
      </c>
      <c r="DS2">
        <f>Instrumento!R99</f>
        <v>8</v>
      </c>
      <c r="DT2" t="str">
        <f>Instrumento!N99</f>
        <v>Inmediato</v>
      </c>
      <c r="DU2">
        <f>Instrumento!O99</f>
        <v>1</v>
      </c>
      <c r="DV2" t="str">
        <f>Resultados!C36</f>
        <v>De acuerdo a la priorización de los elementos constitutivos del SIEE en la institución educativa Silvino Rodríguez, se proyectará en la semana de desarrollo institucional de junio de 2024, se socializará la siguiente planeación de acciones y actividades para consolidar la actualización del presente SIEE y se pondrá a disposición del consejo académico y directivo para su ejecución en la vigencia 2025</v>
      </c>
      <c r="DW2" t="str">
        <f>Resultados!C37</f>
        <v>1. Socialización y concertación con docentes</v>
      </c>
      <c r="DX2" t="str">
        <f>Resultados!C38</f>
        <v>2. Socializar lo concertado con consejo académico</v>
      </c>
      <c r="DY2" t="str">
        <f>Resultados!C39</f>
        <v xml:space="preserve">3. Presentar al consejo  académico y directivo para su correpondiente aprobación </v>
      </c>
    </row>
  </sheetData>
  <sheetProtection algorithmName="SHA-512" hashValue="gM4zSoA80A4NGBX7yhP11KyzXUf0LomrS83QErovY/jGwWz426gp4umbHDHfN+rAdgZ0b+M//AS2vITYqePfgA==" saltValue="7NKjpsUY7FSoRaeYFTs1rA==" spinCount="100000" sheet="1" objects="1" scenarios="1"/>
  <phoneticPr fontId="4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9"/>
  <sheetViews>
    <sheetView workbookViewId="0"/>
  </sheetViews>
  <sheetFormatPr baseColWidth="10" defaultColWidth="11.42578125" defaultRowHeight="15" x14ac:dyDescent="0.25"/>
  <sheetData>
    <row r="1" spans="1:2" x14ac:dyDescent="0.25">
      <c r="A1" t="s">
        <v>119</v>
      </c>
      <c r="B1" t="s">
        <v>248</v>
      </c>
    </row>
    <row r="2" spans="1:2" x14ac:dyDescent="0.25">
      <c r="A2" t="s">
        <v>120</v>
      </c>
      <c r="B2" t="s">
        <v>249</v>
      </c>
    </row>
    <row r="3" spans="1:2" x14ac:dyDescent="0.25">
      <c r="A3" t="s">
        <v>121</v>
      </c>
      <c r="B3" t="s">
        <v>250</v>
      </c>
    </row>
    <row r="4" spans="1:2" x14ac:dyDescent="0.25">
      <c r="A4" t="s">
        <v>122</v>
      </c>
      <c r="B4" t="s">
        <v>251</v>
      </c>
    </row>
    <row r="5" spans="1:2" x14ac:dyDescent="0.25">
      <c r="A5" t="s">
        <v>123</v>
      </c>
      <c r="B5" t="s">
        <v>252</v>
      </c>
    </row>
    <row r="6" spans="1:2" x14ac:dyDescent="0.25">
      <c r="A6" t="s">
        <v>124</v>
      </c>
      <c r="B6" t="s">
        <v>253</v>
      </c>
    </row>
    <row r="7" spans="1:2" x14ac:dyDescent="0.25">
      <c r="A7" t="s">
        <v>125</v>
      </c>
      <c r="B7" t="s">
        <v>254</v>
      </c>
    </row>
    <row r="8" spans="1:2" x14ac:dyDescent="0.25">
      <c r="A8" t="s">
        <v>126</v>
      </c>
      <c r="B8" t="s">
        <v>255</v>
      </c>
    </row>
    <row r="9" spans="1:2" x14ac:dyDescent="0.25">
      <c r="A9" t="s">
        <v>127</v>
      </c>
      <c r="B9" t="s">
        <v>256</v>
      </c>
    </row>
    <row r="10" spans="1:2" x14ac:dyDescent="0.25">
      <c r="A10" t="s">
        <v>128</v>
      </c>
      <c r="B10" t="s">
        <v>257</v>
      </c>
    </row>
    <row r="11" spans="1:2" x14ac:dyDescent="0.25">
      <c r="A11" t="s">
        <v>129</v>
      </c>
      <c r="B11" t="s">
        <v>258</v>
      </c>
    </row>
    <row r="12" spans="1:2" x14ac:dyDescent="0.25">
      <c r="A12" t="s">
        <v>130</v>
      </c>
      <c r="B12" t="s">
        <v>14</v>
      </c>
    </row>
    <row r="13" spans="1:2" x14ac:dyDescent="0.25">
      <c r="A13" t="s">
        <v>131</v>
      </c>
      <c r="B13" t="s">
        <v>16</v>
      </c>
    </row>
    <row r="14" spans="1:2" x14ac:dyDescent="0.25">
      <c r="A14" t="s">
        <v>132</v>
      </c>
      <c r="B14" t="s">
        <v>17</v>
      </c>
    </row>
    <row r="15" spans="1:2" x14ac:dyDescent="0.25">
      <c r="A15" t="s">
        <v>133</v>
      </c>
      <c r="B15" t="s">
        <v>15</v>
      </c>
    </row>
    <row r="16" spans="1:2" x14ac:dyDescent="0.25">
      <c r="A16" t="s">
        <v>134</v>
      </c>
      <c r="B16" t="s">
        <v>259</v>
      </c>
    </row>
    <row r="17" spans="1:2" x14ac:dyDescent="0.25">
      <c r="A17" t="s">
        <v>135</v>
      </c>
      <c r="B17" t="s">
        <v>260</v>
      </c>
    </row>
    <row r="18" spans="1:2" x14ac:dyDescent="0.25">
      <c r="A18" t="s">
        <v>136</v>
      </c>
      <c r="B18" t="s">
        <v>261</v>
      </c>
    </row>
    <row r="19" spans="1:2" x14ac:dyDescent="0.25">
      <c r="A19" t="s">
        <v>137</v>
      </c>
      <c r="B19" t="s">
        <v>262</v>
      </c>
    </row>
    <row r="20" spans="1:2" x14ac:dyDescent="0.25">
      <c r="A20" t="s">
        <v>138</v>
      </c>
      <c r="B20" t="s">
        <v>263</v>
      </c>
    </row>
    <row r="21" spans="1:2" x14ac:dyDescent="0.25">
      <c r="A21" t="s">
        <v>139</v>
      </c>
      <c r="B21" t="s">
        <v>264</v>
      </c>
    </row>
    <row r="22" spans="1:2" x14ac:dyDescent="0.25">
      <c r="A22" t="s">
        <v>140</v>
      </c>
      <c r="B22" t="s">
        <v>265</v>
      </c>
    </row>
    <row r="23" spans="1:2" x14ac:dyDescent="0.25">
      <c r="A23" t="s">
        <v>141</v>
      </c>
      <c r="B23" t="s">
        <v>266</v>
      </c>
    </row>
    <row r="24" spans="1:2" x14ac:dyDescent="0.25">
      <c r="A24" t="s">
        <v>142</v>
      </c>
      <c r="B24" t="s">
        <v>267</v>
      </c>
    </row>
    <row r="25" spans="1:2" x14ac:dyDescent="0.25">
      <c r="A25" t="s">
        <v>143</v>
      </c>
      <c r="B25" t="s">
        <v>268</v>
      </c>
    </row>
    <row r="26" spans="1:2" x14ac:dyDescent="0.25">
      <c r="A26" t="s">
        <v>144</v>
      </c>
      <c r="B26" t="s">
        <v>269</v>
      </c>
    </row>
    <row r="27" spans="1:2" x14ac:dyDescent="0.25">
      <c r="A27" t="s">
        <v>145</v>
      </c>
      <c r="B27" t="s">
        <v>270</v>
      </c>
    </row>
    <row r="28" spans="1:2" x14ac:dyDescent="0.25">
      <c r="A28" t="s">
        <v>146</v>
      </c>
      <c r="B28" t="s">
        <v>271</v>
      </c>
    </row>
    <row r="29" spans="1:2" x14ac:dyDescent="0.25">
      <c r="A29" t="s">
        <v>147</v>
      </c>
      <c r="B29" t="s">
        <v>272</v>
      </c>
    </row>
    <row r="30" spans="1:2" x14ac:dyDescent="0.25">
      <c r="A30" t="s">
        <v>148</v>
      </c>
      <c r="B30" t="s">
        <v>273</v>
      </c>
    </row>
    <row r="31" spans="1:2" x14ac:dyDescent="0.25">
      <c r="A31" t="s">
        <v>149</v>
      </c>
      <c r="B31" t="s">
        <v>274</v>
      </c>
    </row>
    <row r="32" spans="1:2" x14ac:dyDescent="0.25">
      <c r="A32" t="s">
        <v>150</v>
      </c>
      <c r="B32" t="s">
        <v>275</v>
      </c>
    </row>
    <row r="33" spans="1:2" x14ac:dyDescent="0.25">
      <c r="A33" t="s">
        <v>151</v>
      </c>
      <c r="B33" t="s">
        <v>276</v>
      </c>
    </row>
    <row r="34" spans="1:2" x14ac:dyDescent="0.25">
      <c r="A34" t="s">
        <v>152</v>
      </c>
      <c r="B34" t="s">
        <v>277</v>
      </c>
    </row>
    <row r="35" spans="1:2" x14ac:dyDescent="0.25">
      <c r="A35" t="s">
        <v>153</v>
      </c>
      <c r="B35" t="s">
        <v>278</v>
      </c>
    </row>
    <row r="36" spans="1:2" x14ac:dyDescent="0.25">
      <c r="A36" t="s">
        <v>154</v>
      </c>
      <c r="B36" t="s">
        <v>279</v>
      </c>
    </row>
    <row r="37" spans="1:2" x14ac:dyDescent="0.25">
      <c r="A37" t="s">
        <v>155</v>
      </c>
      <c r="B37" t="s">
        <v>280</v>
      </c>
    </row>
    <row r="38" spans="1:2" x14ac:dyDescent="0.25">
      <c r="A38" t="s">
        <v>156</v>
      </c>
      <c r="B38" t="s">
        <v>281</v>
      </c>
    </row>
    <row r="39" spans="1:2" x14ac:dyDescent="0.25">
      <c r="A39" t="s">
        <v>157</v>
      </c>
      <c r="B39" t="s">
        <v>282</v>
      </c>
    </row>
    <row r="40" spans="1:2" x14ac:dyDescent="0.25">
      <c r="A40" t="s">
        <v>158</v>
      </c>
      <c r="B40" t="s">
        <v>283</v>
      </c>
    </row>
    <row r="41" spans="1:2" x14ac:dyDescent="0.25">
      <c r="A41" t="s">
        <v>159</v>
      </c>
      <c r="B41" t="s">
        <v>284</v>
      </c>
    </row>
    <row r="42" spans="1:2" x14ac:dyDescent="0.25">
      <c r="A42" t="s">
        <v>160</v>
      </c>
      <c r="B42" t="s">
        <v>285</v>
      </c>
    </row>
    <row r="43" spans="1:2" x14ac:dyDescent="0.25">
      <c r="A43" t="s">
        <v>161</v>
      </c>
      <c r="B43" t="s">
        <v>286</v>
      </c>
    </row>
    <row r="44" spans="1:2" x14ac:dyDescent="0.25">
      <c r="A44" t="s">
        <v>162</v>
      </c>
      <c r="B44" t="s">
        <v>287</v>
      </c>
    </row>
    <row r="45" spans="1:2" x14ac:dyDescent="0.25">
      <c r="A45" t="s">
        <v>163</v>
      </c>
      <c r="B45" t="s">
        <v>288</v>
      </c>
    </row>
    <row r="46" spans="1:2" x14ac:dyDescent="0.25">
      <c r="A46" t="s">
        <v>164</v>
      </c>
      <c r="B46" t="s">
        <v>289</v>
      </c>
    </row>
    <row r="47" spans="1:2" x14ac:dyDescent="0.25">
      <c r="A47" t="s">
        <v>165</v>
      </c>
      <c r="B47" t="s">
        <v>290</v>
      </c>
    </row>
    <row r="48" spans="1:2" x14ac:dyDescent="0.25">
      <c r="A48" t="s">
        <v>166</v>
      </c>
      <c r="B48" t="s">
        <v>291</v>
      </c>
    </row>
    <row r="49" spans="1:2" x14ac:dyDescent="0.25">
      <c r="A49" t="s">
        <v>167</v>
      </c>
      <c r="B49" t="s">
        <v>292</v>
      </c>
    </row>
    <row r="50" spans="1:2" x14ac:dyDescent="0.25">
      <c r="A50" t="s">
        <v>168</v>
      </c>
      <c r="B50" t="s">
        <v>293</v>
      </c>
    </row>
    <row r="51" spans="1:2" x14ac:dyDescent="0.25">
      <c r="A51" t="s">
        <v>169</v>
      </c>
      <c r="B51" t="s">
        <v>294</v>
      </c>
    </row>
    <row r="52" spans="1:2" x14ac:dyDescent="0.25">
      <c r="A52" t="s">
        <v>170</v>
      </c>
      <c r="B52" t="s">
        <v>295</v>
      </c>
    </row>
    <row r="53" spans="1:2" x14ac:dyDescent="0.25">
      <c r="A53" t="s">
        <v>171</v>
      </c>
      <c r="B53" t="s">
        <v>296</v>
      </c>
    </row>
    <row r="54" spans="1:2" x14ac:dyDescent="0.25">
      <c r="A54" t="s">
        <v>172</v>
      </c>
      <c r="B54" t="s">
        <v>297</v>
      </c>
    </row>
    <row r="55" spans="1:2" x14ac:dyDescent="0.25">
      <c r="A55" t="s">
        <v>173</v>
      </c>
      <c r="B55" t="s">
        <v>298</v>
      </c>
    </row>
    <row r="56" spans="1:2" x14ac:dyDescent="0.25">
      <c r="A56" t="s">
        <v>174</v>
      </c>
      <c r="B56" t="s">
        <v>299</v>
      </c>
    </row>
    <row r="57" spans="1:2" x14ac:dyDescent="0.25">
      <c r="A57" t="s">
        <v>175</v>
      </c>
      <c r="B57" t="s">
        <v>300</v>
      </c>
    </row>
    <row r="58" spans="1:2" x14ac:dyDescent="0.25">
      <c r="A58" t="s">
        <v>176</v>
      </c>
      <c r="B58" t="s">
        <v>301</v>
      </c>
    </row>
    <row r="59" spans="1:2" x14ac:dyDescent="0.25">
      <c r="A59" t="s">
        <v>177</v>
      </c>
      <c r="B59" t="s">
        <v>302</v>
      </c>
    </row>
    <row r="60" spans="1:2" x14ac:dyDescent="0.25">
      <c r="A60" t="s">
        <v>178</v>
      </c>
      <c r="B60" t="s">
        <v>303</v>
      </c>
    </row>
    <row r="61" spans="1:2" x14ac:dyDescent="0.25">
      <c r="A61" t="s">
        <v>179</v>
      </c>
      <c r="B61" t="s">
        <v>304</v>
      </c>
    </row>
    <row r="62" spans="1:2" x14ac:dyDescent="0.25">
      <c r="A62" t="s">
        <v>180</v>
      </c>
      <c r="B62" t="s">
        <v>305</v>
      </c>
    </row>
    <row r="63" spans="1:2" x14ac:dyDescent="0.25">
      <c r="A63" t="s">
        <v>181</v>
      </c>
      <c r="B63" t="s">
        <v>306</v>
      </c>
    </row>
    <row r="64" spans="1:2" x14ac:dyDescent="0.25">
      <c r="A64" t="s">
        <v>182</v>
      </c>
      <c r="B64" t="s">
        <v>307</v>
      </c>
    </row>
    <row r="65" spans="1:2" x14ac:dyDescent="0.25">
      <c r="A65" t="s">
        <v>183</v>
      </c>
      <c r="B65" t="s">
        <v>308</v>
      </c>
    </row>
    <row r="66" spans="1:2" x14ac:dyDescent="0.25">
      <c r="A66" t="s">
        <v>184</v>
      </c>
      <c r="B66" t="s">
        <v>309</v>
      </c>
    </row>
    <row r="67" spans="1:2" x14ac:dyDescent="0.25">
      <c r="A67" t="s">
        <v>185</v>
      </c>
      <c r="B67" t="s">
        <v>310</v>
      </c>
    </row>
    <row r="68" spans="1:2" x14ac:dyDescent="0.25">
      <c r="A68" t="s">
        <v>186</v>
      </c>
      <c r="B68" t="s">
        <v>311</v>
      </c>
    </row>
    <row r="69" spans="1:2" x14ac:dyDescent="0.25">
      <c r="A69" t="s">
        <v>187</v>
      </c>
      <c r="B69" t="s">
        <v>312</v>
      </c>
    </row>
    <row r="70" spans="1:2" x14ac:dyDescent="0.25">
      <c r="A70" t="s">
        <v>188</v>
      </c>
      <c r="B70" t="s">
        <v>313</v>
      </c>
    </row>
    <row r="71" spans="1:2" x14ac:dyDescent="0.25">
      <c r="A71" t="s">
        <v>189</v>
      </c>
      <c r="B71" t="s">
        <v>314</v>
      </c>
    </row>
    <row r="72" spans="1:2" x14ac:dyDescent="0.25">
      <c r="A72" t="s">
        <v>190</v>
      </c>
      <c r="B72" t="s">
        <v>315</v>
      </c>
    </row>
    <row r="73" spans="1:2" x14ac:dyDescent="0.25">
      <c r="A73" t="s">
        <v>191</v>
      </c>
      <c r="B73" t="s">
        <v>316</v>
      </c>
    </row>
    <row r="74" spans="1:2" x14ac:dyDescent="0.25">
      <c r="A74" t="s">
        <v>192</v>
      </c>
      <c r="B74" t="s">
        <v>317</v>
      </c>
    </row>
    <row r="75" spans="1:2" x14ac:dyDescent="0.25">
      <c r="A75" t="s">
        <v>193</v>
      </c>
      <c r="B75" t="s">
        <v>318</v>
      </c>
    </row>
    <row r="76" spans="1:2" x14ac:dyDescent="0.25">
      <c r="A76" t="s">
        <v>194</v>
      </c>
      <c r="B76" t="s">
        <v>319</v>
      </c>
    </row>
    <row r="77" spans="1:2" x14ac:dyDescent="0.25">
      <c r="A77" t="s">
        <v>195</v>
      </c>
      <c r="B77" t="s">
        <v>320</v>
      </c>
    </row>
    <row r="78" spans="1:2" x14ac:dyDescent="0.25">
      <c r="A78" t="s">
        <v>196</v>
      </c>
      <c r="B78" t="s">
        <v>321</v>
      </c>
    </row>
    <row r="79" spans="1:2" x14ac:dyDescent="0.25">
      <c r="A79" t="s">
        <v>197</v>
      </c>
      <c r="B79" t="s">
        <v>322</v>
      </c>
    </row>
    <row r="80" spans="1:2" x14ac:dyDescent="0.25">
      <c r="A80" t="s">
        <v>198</v>
      </c>
      <c r="B80" t="s">
        <v>323</v>
      </c>
    </row>
    <row r="81" spans="1:2" x14ac:dyDescent="0.25">
      <c r="A81" t="s">
        <v>199</v>
      </c>
      <c r="B81" t="s">
        <v>324</v>
      </c>
    </row>
    <row r="82" spans="1:2" x14ac:dyDescent="0.25">
      <c r="A82" t="s">
        <v>200</v>
      </c>
      <c r="B82" t="s">
        <v>325</v>
      </c>
    </row>
    <row r="83" spans="1:2" x14ac:dyDescent="0.25">
      <c r="A83" t="s">
        <v>201</v>
      </c>
      <c r="B83" t="s">
        <v>326</v>
      </c>
    </row>
    <row r="84" spans="1:2" x14ac:dyDescent="0.25">
      <c r="A84" t="s">
        <v>202</v>
      </c>
      <c r="B84" t="s">
        <v>327</v>
      </c>
    </row>
    <row r="85" spans="1:2" x14ac:dyDescent="0.25">
      <c r="A85" t="s">
        <v>203</v>
      </c>
      <c r="B85" t="s">
        <v>328</v>
      </c>
    </row>
    <row r="86" spans="1:2" x14ac:dyDescent="0.25">
      <c r="A86" t="s">
        <v>204</v>
      </c>
      <c r="B86" t="s">
        <v>329</v>
      </c>
    </row>
    <row r="87" spans="1:2" x14ac:dyDescent="0.25">
      <c r="A87" t="s">
        <v>205</v>
      </c>
      <c r="B87" t="s">
        <v>330</v>
      </c>
    </row>
    <row r="88" spans="1:2" x14ac:dyDescent="0.25">
      <c r="A88" t="s">
        <v>206</v>
      </c>
      <c r="B88" t="s">
        <v>331</v>
      </c>
    </row>
    <row r="89" spans="1:2" x14ac:dyDescent="0.25">
      <c r="A89" t="s">
        <v>207</v>
      </c>
      <c r="B89" t="s">
        <v>332</v>
      </c>
    </row>
    <row r="90" spans="1:2" x14ac:dyDescent="0.25">
      <c r="A90" t="s">
        <v>208</v>
      </c>
      <c r="B90" t="s">
        <v>333</v>
      </c>
    </row>
    <row r="91" spans="1:2" x14ac:dyDescent="0.25">
      <c r="A91" t="s">
        <v>209</v>
      </c>
      <c r="B91" t="s">
        <v>334</v>
      </c>
    </row>
    <row r="92" spans="1:2" x14ac:dyDescent="0.25">
      <c r="A92" t="s">
        <v>210</v>
      </c>
      <c r="B92" t="s">
        <v>335</v>
      </c>
    </row>
    <row r="93" spans="1:2" x14ac:dyDescent="0.25">
      <c r="A93" t="s">
        <v>211</v>
      </c>
      <c r="B93" t="s">
        <v>336</v>
      </c>
    </row>
    <row r="94" spans="1:2" x14ac:dyDescent="0.25">
      <c r="A94" t="s">
        <v>212</v>
      </c>
      <c r="B94" t="s">
        <v>337</v>
      </c>
    </row>
    <row r="95" spans="1:2" x14ac:dyDescent="0.25">
      <c r="A95" t="s">
        <v>213</v>
      </c>
      <c r="B95" t="s">
        <v>338</v>
      </c>
    </row>
    <row r="96" spans="1:2" x14ac:dyDescent="0.25">
      <c r="A96" t="s">
        <v>214</v>
      </c>
      <c r="B96" t="s">
        <v>339</v>
      </c>
    </row>
    <row r="97" spans="1:2" x14ac:dyDescent="0.25">
      <c r="A97" t="s">
        <v>215</v>
      </c>
      <c r="B97" t="s">
        <v>340</v>
      </c>
    </row>
    <row r="98" spans="1:2" x14ac:dyDescent="0.25">
      <c r="A98" t="s">
        <v>216</v>
      </c>
      <c r="B98" t="s">
        <v>341</v>
      </c>
    </row>
    <row r="99" spans="1:2" x14ac:dyDescent="0.25">
      <c r="A99" t="s">
        <v>217</v>
      </c>
      <c r="B99" t="s">
        <v>342</v>
      </c>
    </row>
    <row r="100" spans="1:2" x14ac:dyDescent="0.25">
      <c r="A100" t="s">
        <v>218</v>
      </c>
      <c r="B100" t="s">
        <v>343</v>
      </c>
    </row>
    <row r="101" spans="1:2" x14ac:dyDescent="0.25">
      <c r="A101" t="s">
        <v>219</v>
      </c>
      <c r="B101" t="s">
        <v>344</v>
      </c>
    </row>
    <row r="102" spans="1:2" x14ac:dyDescent="0.25">
      <c r="A102" t="s">
        <v>220</v>
      </c>
      <c r="B102" t="s">
        <v>345</v>
      </c>
    </row>
    <row r="103" spans="1:2" x14ac:dyDescent="0.25">
      <c r="A103" t="s">
        <v>221</v>
      </c>
      <c r="B103" t="s">
        <v>346</v>
      </c>
    </row>
    <row r="104" spans="1:2" x14ac:dyDescent="0.25">
      <c r="A104" t="s">
        <v>222</v>
      </c>
      <c r="B104" t="s">
        <v>347</v>
      </c>
    </row>
    <row r="105" spans="1:2" x14ac:dyDescent="0.25">
      <c r="A105" t="s">
        <v>223</v>
      </c>
      <c r="B105" t="s">
        <v>348</v>
      </c>
    </row>
    <row r="106" spans="1:2" x14ac:dyDescent="0.25">
      <c r="A106" t="s">
        <v>224</v>
      </c>
      <c r="B106" t="s">
        <v>349</v>
      </c>
    </row>
    <row r="107" spans="1:2" x14ac:dyDescent="0.25">
      <c r="A107" t="s">
        <v>225</v>
      </c>
      <c r="B107" t="s">
        <v>350</v>
      </c>
    </row>
    <row r="108" spans="1:2" x14ac:dyDescent="0.25">
      <c r="A108" t="s">
        <v>226</v>
      </c>
      <c r="B108" t="s">
        <v>351</v>
      </c>
    </row>
    <row r="109" spans="1:2" x14ac:dyDescent="0.25">
      <c r="A109" t="s">
        <v>227</v>
      </c>
      <c r="B109" t="s">
        <v>352</v>
      </c>
    </row>
    <row r="110" spans="1:2" x14ac:dyDescent="0.25">
      <c r="A110" t="s">
        <v>228</v>
      </c>
      <c r="B110" t="s">
        <v>353</v>
      </c>
    </row>
    <row r="111" spans="1:2" x14ac:dyDescent="0.25">
      <c r="A111" t="s">
        <v>229</v>
      </c>
      <c r="B111" t="s">
        <v>354</v>
      </c>
    </row>
    <row r="112" spans="1:2" x14ac:dyDescent="0.25">
      <c r="A112" t="s">
        <v>230</v>
      </c>
      <c r="B112" t="s">
        <v>355</v>
      </c>
    </row>
    <row r="113" spans="1:2" x14ac:dyDescent="0.25">
      <c r="A113" t="s">
        <v>231</v>
      </c>
      <c r="B113" t="s">
        <v>356</v>
      </c>
    </row>
    <row r="114" spans="1:2" x14ac:dyDescent="0.25">
      <c r="A114" t="s">
        <v>232</v>
      </c>
      <c r="B114" t="s">
        <v>357</v>
      </c>
    </row>
    <row r="115" spans="1:2" x14ac:dyDescent="0.25">
      <c r="A115" t="s">
        <v>233</v>
      </c>
      <c r="B115" t="s">
        <v>358</v>
      </c>
    </row>
    <row r="116" spans="1:2" x14ac:dyDescent="0.25">
      <c r="A116" t="s">
        <v>234</v>
      </c>
      <c r="B116" t="s">
        <v>359</v>
      </c>
    </row>
    <row r="117" spans="1:2" x14ac:dyDescent="0.25">
      <c r="A117" t="s">
        <v>235</v>
      </c>
      <c r="B117" t="s">
        <v>360</v>
      </c>
    </row>
    <row r="118" spans="1:2" x14ac:dyDescent="0.25">
      <c r="A118" t="s">
        <v>236</v>
      </c>
      <c r="B118" t="s">
        <v>361</v>
      </c>
    </row>
    <row r="119" spans="1:2" x14ac:dyDescent="0.25">
      <c r="A119" t="s">
        <v>237</v>
      </c>
      <c r="B119" t="s">
        <v>362</v>
      </c>
    </row>
    <row r="120" spans="1:2" x14ac:dyDescent="0.25">
      <c r="A120" t="s">
        <v>238</v>
      </c>
      <c r="B120" t="s">
        <v>363</v>
      </c>
    </row>
    <row r="121" spans="1:2" x14ac:dyDescent="0.25">
      <c r="A121" t="s">
        <v>239</v>
      </c>
      <c r="B121" t="s">
        <v>364</v>
      </c>
    </row>
    <row r="122" spans="1:2" x14ac:dyDescent="0.25">
      <c r="A122" t="s">
        <v>240</v>
      </c>
      <c r="B122" t="s">
        <v>365</v>
      </c>
    </row>
    <row r="123" spans="1:2" x14ac:dyDescent="0.25">
      <c r="A123" t="s">
        <v>241</v>
      </c>
      <c r="B123" t="s">
        <v>366</v>
      </c>
    </row>
    <row r="124" spans="1:2" x14ac:dyDescent="0.25">
      <c r="A124" t="s">
        <v>242</v>
      </c>
      <c r="B124" t="s">
        <v>367</v>
      </c>
    </row>
    <row r="125" spans="1:2" x14ac:dyDescent="0.25">
      <c r="A125" t="s">
        <v>243</v>
      </c>
      <c r="B125" t="s">
        <v>368</v>
      </c>
    </row>
    <row r="126" spans="1:2" x14ac:dyDescent="0.25">
      <c r="A126" t="s">
        <v>244</v>
      </c>
      <c r="B126" t="s">
        <v>369</v>
      </c>
    </row>
    <row r="127" spans="1:2" x14ac:dyDescent="0.25">
      <c r="A127" t="s">
        <v>245</v>
      </c>
      <c r="B127" t="s">
        <v>370</v>
      </c>
    </row>
    <row r="128" spans="1:2" x14ac:dyDescent="0.25">
      <c r="A128" t="s">
        <v>246</v>
      </c>
      <c r="B128" t="s">
        <v>371</v>
      </c>
    </row>
    <row r="129" spans="1:2" x14ac:dyDescent="0.25">
      <c r="A129" t="s">
        <v>247</v>
      </c>
      <c r="B129" t="s">
        <v>372</v>
      </c>
    </row>
  </sheetData>
  <sheetProtection algorithmName="SHA-512" hashValue="iwwzTFcQcB4cKiPdYz+V2hbBfPSouhAGp+xzMqs+Nvhx1OHgpwNpTXfy3k7l4NO197WfQy8Iv5ToSAt2hWJJvA==" saltValue="NFLeWB44sW+3hgQ24OxcGw==" spinCount="100000" sheet="1" objects="1" scenarios="1"/>
  <phoneticPr fontId="4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260"/>
  <sheetViews>
    <sheetView topLeftCell="A81" workbookViewId="0">
      <selection activeCell="A97" sqref="A2:A97"/>
    </sheetView>
  </sheetViews>
  <sheetFormatPr baseColWidth="10" defaultColWidth="11.42578125"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373</v>
      </c>
      <c r="B1" s="3" t="s">
        <v>374</v>
      </c>
      <c r="C1" s="3" t="s">
        <v>120</v>
      </c>
      <c r="D1" s="3" t="s">
        <v>375</v>
      </c>
      <c r="E1" s="3" t="s">
        <v>121</v>
      </c>
      <c r="F1" s="3" t="s">
        <v>376</v>
      </c>
      <c r="G1" s="3" t="s">
        <v>122</v>
      </c>
      <c r="H1" s="3" t="s">
        <v>377</v>
      </c>
      <c r="I1" s="4" t="s">
        <v>123</v>
      </c>
      <c r="J1" s="3" t="s">
        <v>378</v>
      </c>
      <c r="K1" s="3" t="s">
        <v>379</v>
      </c>
      <c r="L1" s="3" t="s">
        <v>380</v>
      </c>
    </row>
    <row r="2" spans="1:12" x14ac:dyDescent="0.2">
      <c r="A2" s="5" t="s">
        <v>381</v>
      </c>
      <c r="B2" s="10">
        <v>3828</v>
      </c>
      <c r="C2" s="7" t="s">
        <v>381</v>
      </c>
      <c r="D2" s="8" t="s">
        <v>382</v>
      </c>
      <c r="E2" s="6" t="s">
        <v>383</v>
      </c>
      <c r="F2" s="6" t="s">
        <v>384</v>
      </c>
      <c r="G2" s="6" t="s">
        <v>381</v>
      </c>
      <c r="H2" s="6">
        <v>3828</v>
      </c>
      <c r="I2" s="9" t="s">
        <v>385</v>
      </c>
      <c r="J2" s="6" t="s">
        <v>386</v>
      </c>
      <c r="K2" s="6" t="s">
        <v>387</v>
      </c>
      <c r="L2" s="6" t="s">
        <v>388</v>
      </c>
    </row>
    <row r="3" spans="1:12" x14ac:dyDescent="0.2">
      <c r="A3" s="5" t="s">
        <v>389</v>
      </c>
      <c r="B3" s="6">
        <v>3758</v>
      </c>
      <c r="C3" s="7" t="s">
        <v>389</v>
      </c>
      <c r="D3" s="8" t="s">
        <v>390</v>
      </c>
      <c r="E3" s="6" t="s">
        <v>391</v>
      </c>
      <c r="F3" s="6" t="s">
        <v>392</v>
      </c>
      <c r="G3" s="6" t="s">
        <v>389</v>
      </c>
      <c r="H3" s="6">
        <v>3758</v>
      </c>
      <c r="I3" s="9" t="s">
        <v>393</v>
      </c>
      <c r="J3" s="6" t="s">
        <v>394</v>
      </c>
      <c r="K3" s="6" t="s">
        <v>387</v>
      </c>
      <c r="L3" s="6" t="s">
        <v>388</v>
      </c>
    </row>
    <row r="4" spans="1:12" x14ac:dyDescent="0.2">
      <c r="A4" s="5" t="s">
        <v>395</v>
      </c>
      <c r="B4" s="10">
        <v>7692</v>
      </c>
      <c r="C4" s="7" t="s">
        <v>395</v>
      </c>
      <c r="D4" s="8" t="s">
        <v>396</v>
      </c>
      <c r="E4" s="6" t="s">
        <v>391</v>
      </c>
      <c r="F4" s="6" t="s">
        <v>392</v>
      </c>
      <c r="G4" s="6" t="s">
        <v>395</v>
      </c>
      <c r="H4" s="6">
        <v>7692</v>
      </c>
      <c r="I4" s="9" t="s">
        <v>393</v>
      </c>
      <c r="J4" s="6" t="s">
        <v>394</v>
      </c>
      <c r="K4" s="6" t="s">
        <v>397</v>
      </c>
      <c r="L4" s="6" t="s">
        <v>388</v>
      </c>
    </row>
    <row r="5" spans="1:12" x14ac:dyDescent="0.2">
      <c r="A5" s="5" t="s">
        <v>398</v>
      </c>
      <c r="B5" s="10">
        <v>3824</v>
      </c>
      <c r="C5" s="7" t="s">
        <v>398</v>
      </c>
      <c r="D5" s="8" t="s">
        <v>399</v>
      </c>
      <c r="E5" s="6" t="s">
        <v>400</v>
      </c>
      <c r="F5" s="6" t="s">
        <v>401</v>
      </c>
      <c r="G5" s="6" t="s">
        <v>398</v>
      </c>
      <c r="H5" s="6">
        <v>3824</v>
      </c>
      <c r="I5" s="9" t="s">
        <v>402</v>
      </c>
      <c r="J5" s="6" t="s">
        <v>403</v>
      </c>
      <c r="K5" s="6" t="s">
        <v>387</v>
      </c>
      <c r="L5" s="6" t="s">
        <v>388</v>
      </c>
    </row>
    <row r="6" spans="1:12" x14ac:dyDescent="0.2">
      <c r="A6" s="5" t="s">
        <v>404</v>
      </c>
      <c r="B6" s="10">
        <v>3804</v>
      </c>
      <c r="C6" s="7" t="s">
        <v>404</v>
      </c>
      <c r="D6" s="8">
        <v>63001</v>
      </c>
      <c r="E6" s="6" t="s">
        <v>405</v>
      </c>
      <c r="F6" s="6" t="s">
        <v>406</v>
      </c>
      <c r="G6" s="6" t="s">
        <v>404</v>
      </c>
      <c r="H6" s="6">
        <v>3804</v>
      </c>
      <c r="I6" s="9" t="s">
        <v>393</v>
      </c>
      <c r="J6" s="6" t="s">
        <v>394</v>
      </c>
      <c r="K6" s="6" t="s">
        <v>397</v>
      </c>
      <c r="L6" s="6" t="s">
        <v>388</v>
      </c>
    </row>
    <row r="7" spans="1:12" x14ac:dyDescent="0.2">
      <c r="A7" s="5" t="s">
        <v>407</v>
      </c>
      <c r="B7" s="10">
        <v>3764</v>
      </c>
      <c r="C7" s="7" t="s">
        <v>407</v>
      </c>
      <c r="D7" s="8" t="s">
        <v>408</v>
      </c>
      <c r="E7" s="6" t="s">
        <v>409</v>
      </c>
      <c r="F7" s="6" t="s">
        <v>410</v>
      </c>
      <c r="G7" s="6" t="s">
        <v>407</v>
      </c>
      <c r="H7" s="6">
        <v>3764</v>
      </c>
      <c r="I7" s="9" t="s">
        <v>411</v>
      </c>
      <c r="J7" s="6" t="s">
        <v>412</v>
      </c>
      <c r="K7" s="6" t="s">
        <v>387</v>
      </c>
      <c r="L7" s="6" t="s">
        <v>388</v>
      </c>
    </row>
    <row r="8" spans="1:12" x14ac:dyDescent="0.2">
      <c r="A8" s="5" t="s">
        <v>413</v>
      </c>
      <c r="B8" s="10">
        <v>3810</v>
      </c>
      <c r="C8" s="7" t="s">
        <v>413</v>
      </c>
      <c r="D8" s="8">
        <v>68081</v>
      </c>
      <c r="E8" s="6" t="s">
        <v>414</v>
      </c>
      <c r="F8" s="6" t="s">
        <v>415</v>
      </c>
      <c r="G8" s="6" t="s">
        <v>413</v>
      </c>
      <c r="H8" s="6">
        <v>3810</v>
      </c>
      <c r="I8" s="9" t="s">
        <v>416</v>
      </c>
      <c r="J8" s="6" t="s">
        <v>417</v>
      </c>
      <c r="K8" s="6" t="s">
        <v>397</v>
      </c>
      <c r="L8" s="6" t="s">
        <v>388</v>
      </c>
    </row>
    <row r="9" spans="1:12" x14ac:dyDescent="0.2">
      <c r="A9" s="5" t="s">
        <v>418</v>
      </c>
      <c r="B9" s="10">
        <v>4909</v>
      </c>
      <c r="C9" s="7" t="s">
        <v>418</v>
      </c>
      <c r="D9" s="8" t="s">
        <v>419</v>
      </c>
      <c r="E9" s="6" t="s">
        <v>409</v>
      </c>
      <c r="F9" s="6" t="s">
        <v>410</v>
      </c>
      <c r="G9" s="6" t="s">
        <v>418</v>
      </c>
      <c r="H9" s="6">
        <v>4909</v>
      </c>
      <c r="I9" s="9" t="s">
        <v>411</v>
      </c>
      <c r="J9" s="6" t="s">
        <v>412</v>
      </c>
      <c r="K9" s="6" t="s">
        <v>397</v>
      </c>
      <c r="L9" s="6" t="s">
        <v>388</v>
      </c>
    </row>
    <row r="10" spans="1:12" x14ac:dyDescent="0.2">
      <c r="A10" s="5" t="s">
        <v>420</v>
      </c>
      <c r="B10" s="10">
        <v>3760</v>
      </c>
      <c r="C10" s="7" t="s">
        <v>420</v>
      </c>
      <c r="D10" s="8" t="s">
        <v>421</v>
      </c>
      <c r="E10" s="6" t="s">
        <v>391</v>
      </c>
      <c r="F10" s="6" t="s">
        <v>392</v>
      </c>
      <c r="G10" s="6" t="s">
        <v>420</v>
      </c>
      <c r="H10" s="6">
        <v>3760</v>
      </c>
      <c r="I10" s="9" t="s">
        <v>393</v>
      </c>
      <c r="J10" s="6" t="s">
        <v>394</v>
      </c>
      <c r="K10" s="6" t="s">
        <v>397</v>
      </c>
      <c r="L10" s="6" t="s">
        <v>388</v>
      </c>
    </row>
    <row r="11" spans="1:12" x14ac:dyDescent="0.2">
      <c r="A11" s="5" t="s">
        <v>422</v>
      </c>
      <c r="B11" s="10">
        <v>3766</v>
      </c>
      <c r="C11" s="7" t="s">
        <v>423</v>
      </c>
      <c r="D11" s="8" t="s">
        <v>424</v>
      </c>
      <c r="E11" s="6" t="s">
        <v>422</v>
      </c>
      <c r="F11" s="6" t="s">
        <v>425</v>
      </c>
      <c r="G11" s="6" t="s">
        <v>422</v>
      </c>
      <c r="H11" s="6">
        <v>3766</v>
      </c>
      <c r="I11" s="9" t="s">
        <v>416</v>
      </c>
      <c r="J11" s="6" t="s">
        <v>417</v>
      </c>
      <c r="K11" s="6" t="s">
        <v>397</v>
      </c>
      <c r="L11" s="6" t="s">
        <v>388</v>
      </c>
    </row>
    <row r="12" spans="1:12" x14ac:dyDescent="0.2">
      <c r="A12" s="5" t="s">
        <v>426</v>
      </c>
      <c r="B12" s="10">
        <v>3767</v>
      </c>
      <c r="C12" s="7" t="s">
        <v>426</v>
      </c>
      <c r="D12" s="8" t="s">
        <v>427</v>
      </c>
      <c r="E12" s="6" t="s">
        <v>428</v>
      </c>
      <c r="F12" s="6" t="s">
        <v>429</v>
      </c>
      <c r="G12" s="6" t="s">
        <v>426</v>
      </c>
      <c r="H12" s="6">
        <v>3767</v>
      </c>
      <c r="I12" s="9" t="s">
        <v>411</v>
      </c>
      <c r="J12" s="6" t="s">
        <v>412</v>
      </c>
      <c r="K12" s="6" t="s">
        <v>387</v>
      </c>
      <c r="L12" s="6" t="s">
        <v>388</v>
      </c>
    </row>
    <row r="13" spans="1:12" x14ac:dyDescent="0.2">
      <c r="A13" s="5" t="s">
        <v>430</v>
      </c>
      <c r="B13" s="10">
        <v>3769</v>
      </c>
      <c r="C13" s="7" t="s">
        <v>430</v>
      </c>
      <c r="D13" s="8" t="s">
        <v>431</v>
      </c>
      <c r="E13" s="6" t="s">
        <v>432</v>
      </c>
      <c r="F13" s="6" t="s">
        <v>433</v>
      </c>
      <c r="G13" s="6" t="s">
        <v>430</v>
      </c>
      <c r="H13" s="6">
        <v>3769</v>
      </c>
      <c r="I13" s="9" t="s">
        <v>416</v>
      </c>
      <c r="J13" s="6" t="s">
        <v>417</v>
      </c>
      <c r="K13" s="6" t="s">
        <v>387</v>
      </c>
      <c r="L13" s="6" t="s">
        <v>388</v>
      </c>
    </row>
    <row r="14" spans="1:12" x14ac:dyDescent="0.2">
      <c r="A14" s="5" t="s">
        <v>434</v>
      </c>
      <c r="B14" s="10">
        <v>3809</v>
      </c>
      <c r="C14" s="7" t="s">
        <v>434</v>
      </c>
      <c r="D14" s="8">
        <v>68001</v>
      </c>
      <c r="E14" s="6" t="s">
        <v>414</v>
      </c>
      <c r="F14" s="6" t="s">
        <v>415</v>
      </c>
      <c r="G14" s="6" t="s">
        <v>434</v>
      </c>
      <c r="H14" s="6">
        <v>3809</v>
      </c>
      <c r="I14" s="9" t="s">
        <v>416</v>
      </c>
      <c r="J14" s="6" t="s">
        <v>417</v>
      </c>
      <c r="K14" s="6" t="s">
        <v>397</v>
      </c>
      <c r="L14" s="6" t="s">
        <v>388</v>
      </c>
    </row>
    <row r="15" spans="1:12" x14ac:dyDescent="0.2">
      <c r="A15" s="5" t="s">
        <v>435</v>
      </c>
      <c r="B15" s="10">
        <v>3819</v>
      </c>
      <c r="C15" s="7" t="s">
        <v>435</v>
      </c>
      <c r="D15" s="8">
        <v>76109</v>
      </c>
      <c r="E15" s="6" t="s">
        <v>436</v>
      </c>
      <c r="F15" s="6" t="s">
        <v>437</v>
      </c>
      <c r="G15" s="6" t="s">
        <v>435</v>
      </c>
      <c r="H15" s="6">
        <v>3819</v>
      </c>
      <c r="I15" s="9" t="s">
        <v>438</v>
      </c>
      <c r="J15" s="6" t="s">
        <v>439</v>
      </c>
      <c r="K15" s="6" t="s">
        <v>397</v>
      </c>
      <c r="L15" s="6" t="s">
        <v>388</v>
      </c>
    </row>
    <row r="16" spans="1:12" x14ac:dyDescent="0.2">
      <c r="A16" s="5" t="s">
        <v>440</v>
      </c>
      <c r="B16" s="10">
        <v>3773</v>
      </c>
      <c r="C16" s="7" t="s">
        <v>440</v>
      </c>
      <c r="D16" s="8" t="s">
        <v>441</v>
      </c>
      <c r="E16" s="6" t="s">
        <v>442</v>
      </c>
      <c r="F16" s="6" t="s">
        <v>443</v>
      </c>
      <c r="G16" s="6" t="s">
        <v>440</v>
      </c>
      <c r="H16" s="6">
        <v>3773</v>
      </c>
      <c r="I16" s="9" t="s">
        <v>393</v>
      </c>
      <c r="J16" s="6" t="s">
        <v>394</v>
      </c>
      <c r="K16" s="6" t="s">
        <v>387</v>
      </c>
      <c r="L16" s="6" t="s">
        <v>388</v>
      </c>
    </row>
    <row r="17" spans="1:12" x14ac:dyDescent="0.2">
      <c r="A17" s="5" t="s">
        <v>444</v>
      </c>
      <c r="B17" s="10">
        <v>3818</v>
      </c>
      <c r="C17" s="7" t="s">
        <v>444</v>
      </c>
      <c r="D17" s="8">
        <v>76001</v>
      </c>
      <c r="E17" s="6" t="s">
        <v>436</v>
      </c>
      <c r="F17" s="6" t="s">
        <v>437</v>
      </c>
      <c r="G17" s="6" t="s">
        <v>444</v>
      </c>
      <c r="H17" s="6">
        <v>3818</v>
      </c>
      <c r="I17" s="9" t="s">
        <v>438</v>
      </c>
      <c r="J17" s="6" t="s">
        <v>439</v>
      </c>
      <c r="K17" s="6" t="s">
        <v>397</v>
      </c>
      <c r="L17" s="6" t="s">
        <v>388</v>
      </c>
    </row>
    <row r="18" spans="1:12" x14ac:dyDescent="0.2">
      <c r="A18" s="5" t="s">
        <v>445</v>
      </c>
      <c r="B18" s="10">
        <v>3775</v>
      </c>
      <c r="C18" s="7" t="s">
        <v>445</v>
      </c>
      <c r="D18" s="8" t="s">
        <v>446</v>
      </c>
      <c r="E18" s="6" t="s">
        <v>447</v>
      </c>
      <c r="F18" s="6" t="s">
        <v>448</v>
      </c>
      <c r="G18" s="6" t="s">
        <v>445</v>
      </c>
      <c r="H18" s="6">
        <v>3775</v>
      </c>
      <c r="I18" s="9" t="s">
        <v>385</v>
      </c>
      <c r="J18" s="6" t="s">
        <v>386</v>
      </c>
      <c r="K18" s="6" t="s">
        <v>387</v>
      </c>
      <c r="L18" s="6" t="s">
        <v>388</v>
      </c>
    </row>
    <row r="19" spans="1:12" x14ac:dyDescent="0.2">
      <c r="A19" s="5" t="s">
        <v>449</v>
      </c>
      <c r="B19" s="10">
        <v>4910</v>
      </c>
      <c r="C19" s="7" t="s">
        <v>449</v>
      </c>
      <c r="D19" s="8">
        <v>13001</v>
      </c>
      <c r="E19" s="6" t="s">
        <v>428</v>
      </c>
      <c r="F19" s="6" t="s">
        <v>429</v>
      </c>
      <c r="G19" s="6" t="s">
        <v>449</v>
      </c>
      <c r="H19" s="6">
        <v>4910</v>
      </c>
      <c r="I19" s="9" t="s">
        <v>411</v>
      </c>
      <c r="J19" s="6" t="s">
        <v>412</v>
      </c>
      <c r="K19" s="6" t="s">
        <v>397</v>
      </c>
      <c r="L19" s="6" t="s">
        <v>388</v>
      </c>
    </row>
    <row r="20" spans="1:12" x14ac:dyDescent="0.2">
      <c r="A20" s="5" t="s">
        <v>450</v>
      </c>
      <c r="B20" s="10">
        <v>3821</v>
      </c>
      <c r="C20" s="7" t="s">
        <v>450</v>
      </c>
      <c r="D20" s="8">
        <v>76147</v>
      </c>
      <c r="E20" s="6" t="s">
        <v>436</v>
      </c>
      <c r="F20" s="6" t="s">
        <v>437</v>
      </c>
      <c r="G20" s="6" t="s">
        <v>450</v>
      </c>
      <c r="H20" s="6">
        <v>3821</v>
      </c>
      <c r="I20" s="9" t="s">
        <v>438</v>
      </c>
      <c r="J20" s="6" t="s">
        <v>439</v>
      </c>
      <c r="K20" s="6" t="s">
        <v>397</v>
      </c>
      <c r="L20" s="6" t="s">
        <v>388</v>
      </c>
    </row>
    <row r="21" spans="1:12" x14ac:dyDescent="0.2">
      <c r="A21" s="5" t="s">
        <v>451</v>
      </c>
      <c r="B21" s="10">
        <v>3825</v>
      </c>
      <c r="C21" s="7" t="s">
        <v>451</v>
      </c>
      <c r="D21" s="8" t="s">
        <v>452</v>
      </c>
      <c r="E21" s="6" t="s">
        <v>453</v>
      </c>
      <c r="F21" s="6" t="s">
        <v>454</v>
      </c>
      <c r="G21" s="6" t="s">
        <v>451</v>
      </c>
      <c r="H21" s="6">
        <v>3825</v>
      </c>
      <c r="I21" s="9" t="s">
        <v>402</v>
      </c>
      <c r="J21" s="6" t="s">
        <v>403</v>
      </c>
      <c r="K21" s="6" t="s">
        <v>387</v>
      </c>
      <c r="L21" s="6" t="s">
        <v>388</v>
      </c>
    </row>
    <row r="22" spans="1:12" x14ac:dyDescent="0.2">
      <c r="A22" s="5" t="s">
        <v>455</v>
      </c>
      <c r="B22" s="10">
        <v>3777</v>
      </c>
      <c r="C22" s="7" t="s">
        <v>455</v>
      </c>
      <c r="D22" s="8" t="s">
        <v>456</v>
      </c>
      <c r="E22" s="6" t="s">
        <v>457</v>
      </c>
      <c r="F22" s="6" t="s">
        <v>458</v>
      </c>
      <c r="G22" s="6" t="s">
        <v>455</v>
      </c>
      <c r="H22" s="6">
        <v>3777</v>
      </c>
      <c r="I22" s="9" t="s">
        <v>438</v>
      </c>
      <c r="J22" s="6" t="s">
        <v>439</v>
      </c>
      <c r="K22" s="6" t="s">
        <v>387</v>
      </c>
      <c r="L22" s="6" t="s">
        <v>388</v>
      </c>
    </row>
    <row r="23" spans="1:12" x14ac:dyDescent="0.2">
      <c r="A23" s="5" t="s">
        <v>459</v>
      </c>
      <c r="B23" s="10">
        <v>3779</v>
      </c>
      <c r="C23" s="7" t="s">
        <v>459</v>
      </c>
      <c r="D23" s="8" t="s">
        <v>460</v>
      </c>
      <c r="E23" s="6" t="s">
        <v>461</v>
      </c>
      <c r="F23" s="6" t="s">
        <v>462</v>
      </c>
      <c r="G23" s="6" t="s">
        <v>459</v>
      </c>
      <c r="H23" s="6">
        <v>3779</v>
      </c>
      <c r="I23" s="9" t="s">
        <v>411</v>
      </c>
      <c r="J23" s="6" t="s">
        <v>412</v>
      </c>
      <c r="K23" s="6" t="s">
        <v>387</v>
      </c>
      <c r="L23" s="6" t="s">
        <v>388</v>
      </c>
    </row>
    <row r="24" spans="1:12" x14ac:dyDescent="0.2">
      <c r="A24" s="5" t="s">
        <v>463</v>
      </c>
      <c r="B24" s="10">
        <v>10904</v>
      </c>
      <c r="C24" s="7" t="s">
        <v>463</v>
      </c>
      <c r="D24" s="8">
        <v>25175</v>
      </c>
      <c r="E24" s="6" t="s">
        <v>464</v>
      </c>
      <c r="F24" s="6" t="s">
        <v>465</v>
      </c>
      <c r="G24" s="6" t="s">
        <v>463</v>
      </c>
      <c r="H24" s="6">
        <v>10904</v>
      </c>
      <c r="I24" s="9" t="s">
        <v>416</v>
      </c>
      <c r="J24" s="6" t="s">
        <v>417</v>
      </c>
      <c r="K24" s="6" t="s">
        <v>397</v>
      </c>
      <c r="L24" s="6" t="s">
        <v>388</v>
      </c>
    </row>
    <row r="25" spans="1:12" x14ac:dyDescent="0.2">
      <c r="A25" s="5" t="s">
        <v>466</v>
      </c>
      <c r="B25" s="10">
        <v>3789</v>
      </c>
      <c r="C25" s="7" t="s">
        <v>466</v>
      </c>
      <c r="D25" s="8" t="s">
        <v>467</v>
      </c>
      <c r="E25" s="6" t="s">
        <v>468</v>
      </c>
      <c r="F25" s="6" t="s">
        <v>469</v>
      </c>
      <c r="G25" s="6" t="s">
        <v>466</v>
      </c>
      <c r="H25" s="6">
        <v>3789</v>
      </c>
      <c r="I25" s="9" t="s">
        <v>438</v>
      </c>
      <c r="J25" s="6" t="s">
        <v>439</v>
      </c>
      <c r="K25" s="6" t="s">
        <v>387</v>
      </c>
      <c r="L25" s="6" t="s">
        <v>388</v>
      </c>
    </row>
    <row r="26" spans="1:12" x14ac:dyDescent="0.2">
      <c r="A26" s="5" t="s">
        <v>470</v>
      </c>
      <c r="B26" s="10">
        <v>3795</v>
      </c>
      <c r="C26" s="7" t="s">
        <v>470</v>
      </c>
      <c r="D26" s="8">
        <v>47189</v>
      </c>
      <c r="E26" s="6" t="s">
        <v>471</v>
      </c>
      <c r="F26" s="6" t="s">
        <v>472</v>
      </c>
      <c r="G26" s="6" t="s">
        <v>470</v>
      </c>
      <c r="H26" s="6">
        <v>3795</v>
      </c>
      <c r="I26" s="9" t="s">
        <v>411</v>
      </c>
      <c r="J26" s="6" t="s">
        <v>412</v>
      </c>
      <c r="K26" s="6" t="s">
        <v>397</v>
      </c>
      <c r="L26" s="6" t="s">
        <v>388</v>
      </c>
    </row>
    <row r="27" spans="1:12" x14ac:dyDescent="0.2">
      <c r="A27" s="5" t="s">
        <v>473</v>
      </c>
      <c r="B27" s="10">
        <v>3781</v>
      </c>
      <c r="C27" s="7" t="s">
        <v>473</v>
      </c>
      <c r="D27" s="8" t="s">
        <v>474</v>
      </c>
      <c r="E27" s="6" t="s">
        <v>475</v>
      </c>
      <c r="F27" s="6" t="s">
        <v>476</v>
      </c>
      <c r="G27" s="6" t="s">
        <v>473</v>
      </c>
      <c r="H27" s="6">
        <v>3781</v>
      </c>
      <c r="I27" s="9" t="s">
        <v>411</v>
      </c>
      <c r="J27" s="6" t="s">
        <v>412</v>
      </c>
      <c r="K27" s="6" t="s">
        <v>387</v>
      </c>
      <c r="L27" s="6" t="s">
        <v>388</v>
      </c>
    </row>
    <row r="28" spans="1:12" x14ac:dyDescent="0.2">
      <c r="A28" s="5" t="s">
        <v>477</v>
      </c>
      <c r="B28" s="10">
        <v>3802</v>
      </c>
      <c r="C28" s="7" t="s">
        <v>477</v>
      </c>
      <c r="D28" s="8">
        <v>54001</v>
      </c>
      <c r="E28" s="6" t="s">
        <v>478</v>
      </c>
      <c r="F28" s="6" t="s">
        <v>479</v>
      </c>
      <c r="G28" s="6" t="s">
        <v>477</v>
      </c>
      <c r="H28" s="6">
        <v>3802</v>
      </c>
      <c r="I28" s="9" t="s">
        <v>416</v>
      </c>
      <c r="J28" s="6" t="s">
        <v>417</v>
      </c>
      <c r="K28" s="6" t="s">
        <v>397</v>
      </c>
      <c r="L28" s="6" t="s">
        <v>388</v>
      </c>
    </row>
    <row r="29" spans="1:12" x14ac:dyDescent="0.2">
      <c r="A29" s="5" t="s">
        <v>480</v>
      </c>
      <c r="B29" s="10">
        <v>3785</v>
      </c>
      <c r="C29" s="7" t="s">
        <v>480</v>
      </c>
      <c r="D29" s="8" t="s">
        <v>481</v>
      </c>
      <c r="E29" s="6" t="s">
        <v>464</v>
      </c>
      <c r="F29" s="6" t="s">
        <v>465</v>
      </c>
      <c r="G29" s="6" t="s">
        <v>480</v>
      </c>
      <c r="H29" s="6">
        <v>3785</v>
      </c>
      <c r="I29" s="9" t="s">
        <v>416</v>
      </c>
      <c r="J29" s="6" t="s">
        <v>417</v>
      </c>
      <c r="K29" s="6" t="s">
        <v>387</v>
      </c>
      <c r="L29" s="6" t="s">
        <v>388</v>
      </c>
    </row>
    <row r="30" spans="1:12" x14ac:dyDescent="0.2">
      <c r="A30" s="5" t="s">
        <v>482</v>
      </c>
      <c r="B30" s="10">
        <v>3807</v>
      </c>
      <c r="C30" s="7" t="s">
        <v>482</v>
      </c>
      <c r="D30" s="8">
        <v>66170</v>
      </c>
      <c r="E30" s="6" t="s">
        <v>483</v>
      </c>
      <c r="F30" s="6" t="s">
        <v>484</v>
      </c>
      <c r="G30" s="6" t="s">
        <v>482</v>
      </c>
      <c r="H30" s="6">
        <v>3807</v>
      </c>
      <c r="I30" s="9" t="s">
        <v>393</v>
      </c>
      <c r="J30" s="6" t="s">
        <v>394</v>
      </c>
      <c r="K30" s="6" t="s">
        <v>397</v>
      </c>
      <c r="L30" s="6" t="s">
        <v>388</v>
      </c>
    </row>
    <row r="31" spans="1:12" x14ac:dyDescent="0.2">
      <c r="A31" s="5" t="s">
        <v>485</v>
      </c>
      <c r="B31" s="10">
        <v>3771</v>
      </c>
      <c r="C31" s="7" t="s">
        <v>485</v>
      </c>
      <c r="D31" s="8">
        <v>15238</v>
      </c>
      <c r="E31" s="6" t="s">
        <v>432</v>
      </c>
      <c r="F31" s="6" t="s">
        <v>433</v>
      </c>
      <c r="G31" s="6" t="s">
        <v>485</v>
      </c>
      <c r="H31" s="6">
        <v>3771</v>
      </c>
      <c r="I31" s="9" t="s">
        <v>416</v>
      </c>
      <c r="J31" s="6" t="s">
        <v>417</v>
      </c>
      <c r="K31" s="6" t="s">
        <v>397</v>
      </c>
      <c r="L31" s="6" t="s">
        <v>388</v>
      </c>
    </row>
    <row r="32" spans="1:12" x14ac:dyDescent="0.2">
      <c r="A32" s="5" t="s">
        <v>486</v>
      </c>
      <c r="B32" s="10">
        <v>3761</v>
      </c>
      <c r="C32" s="7" t="s">
        <v>486</v>
      </c>
      <c r="D32" s="8" t="s">
        <v>487</v>
      </c>
      <c r="E32" s="6" t="s">
        <v>391</v>
      </c>
      <c r="F32" s="6" t="s">
        <v>392</v>
      </c>
      <c r="G32" s="6" t="s">
        <v>486</v>
      </c>
      <c r="H32" s="6">
        <v>3761</v>
      </c>
      <c r="I32" s="9" t="s">
        <v>393</v>
      </c>
      <c r="J32" s="6" t="s">
        <v>394</v>
      </c>
      <c r="K32" s="6" t="s">
        <v>397</v>
      </c>
      <c r="L32" s="6" t="s">
        <v>388</v>
      </c>
    </row>
    <row r="33" spans="1:12" x14ac:dyDescent="0.2">
      <c r="A33" s="5" t="s">
        <v>488</v>
      </c>
      <c r="B33" s="10">
        <v>10850</v>
      </c>
      <c r="C33" s="7" t="s">
        <v>488</v>
      </c>
      <c r="D33" s="8">
        <v>25269</v>
      </c>
      <c r="E33" s="6" t="s">
        <v>464</v>
      </c>
      <c r="F33" s="6" t="s">
        <v>465</v>
      </c>
      <c r="G33" s="6" t="s">
        <v>488</v>
      </c>
      <c r="H33" s="6">
        <v>10850</v>
      </c>
      <c r="I33" s="9" t="s">
        <v>416</v>
      </c>
      <c r="J33" s="6" t="s">
        <v>417</v>
      </c>
      <c r="K33" s="6" t="s">
        <v>397</v>
      </c>
      <c r="L33" s="6" t="s">
        <v>388</v>
      </c>
    </row>
    <row r="34" spans="1:12" x14ac:dyDescent="0.2">
      <c r="A34" s="5" t="s">
        <v>489</v>
      </c>
      <c r="B34" s="10">
        <v>3776</v>
      </c>
      <c r="C34" s="7" t="s">
        <v>489</v>
      </c>
      <c r="D34" s="8">
        <v>18001</v>
      </c>
      <c r="E34" s="6" t="s">
        <v>447</v>
      </c>
      <c r="F34" s="6" t="s">
        <v>448</v>
      </c>
      <c r="G34" s="6" t="s">
        <v>489</v>
      </c>
      <c r="H34" s="6">
        <v>3776</v>
      </c>
      <c r="I34" s="9" t="s">
        <v>385</v>
      </c>
      <c r="J34" s="6" t="s">
        <v>386</v>
      </c>
      <c r="K34" s="6" t="s">
        <v>397</v>
      </c>
      <c r="L34" s="6" t="s">
        <v>388</v>
      </c>
    </row>
    <row r="35" spans="1:12" x14ac:dyDescent="0.2">
      <c r="A35" s="5" t="s">
        <v>490</v>
      </c>
      <c r="B35" s="10">
        <v>3811</v>
      </c>
      <c r="C35" s="7" t="s">
        <v>490</v>
      </c>
      <c r="D35" s="8">
        <v>68276</v>
      </c>
      <c r="E35" s="6" t="s">
        <v>414</v>
      </c>
      <c r="F35" s="6" t="s">
        <v>415</v>
      </c>
      <c r="G35" s="6" t="s">
        <v>490</v>
      </c>
      <c r="H35" s="6">
        <v>3811</v>
      </c>
      <c r="I35" s="9" t="s">
        <v>416</v>
      </c>
      <c r="J35" s="6" t="s">
        <v>417</v>
      </c>
      <c r="K35" s="6" t="s">
        <v>397</v>
      </c>
      <c r="L35" s="6" t="s">
        <v>388</v>
      </c>
    </row>
    <row r="36" spans="1:12" x14ac:dyDescent="0.2">
      <c r="A36" s="5" t="s">
        <v>491</v>
      </c>
      <c r="B36" s="10">
        <v>10851</v>
      </c>
      <c r="C36" s="7" t="s">
        <v>491</v>
      </c>
      <c r="D36" s="6" t="s">
        <v>492</v>
      </c>
      <c r="E36" s="6" t="s">
        <v>464</v>
      </c>
      <c r="F36" s="6" t="s">
        <v>465</v>
      </c>
      <c r="G36" s="6" t="s">
        <v>491</v>
      </c>
      <c r="H36" s="6">
        <v>10851</v>
      </c>
      <c r="I36" s="9" t="s">
        <v>416</v>
      </c>
      <c r="J36" s="6" t="s">
        <v>417</v>
      </c>
      <c r="K36" s="6" t="s">
        <v>397</v>
      </c>
      <c r="L36" s="6" t="s">
        <v>388</v>
      </c>
    </row>
    <row r="37" spans="1:12" x14ac:dyDescent="0.2">
      <c r="A37" s="5" t="s">
        <v>493</v>
      </c>
      <c r="B37" s="10">
        <v>3786</v>
      </c>
      <c r="C37" s="7" t="s">
        <v>493</v>
      </c>
      <c r="D37" s="8">
        <v>25290</v>
      </c>
      <c r="E37" s="6" t="s">
        <v>464</v>
      </c>
      <c r="F37" s="6" t="s">
        <v>465</v>
      </c>
      <c r="G37" s="6" t="s">
        <v>493</v>
      </c>
      <c r="H37" s="6">
        <v>3786</v>
      </c>
      <c r="I37" s="9" t="s">
        <v>416</v>
      </c>
      <c r="J37" s="6" t="s">
        <v>417</v>
      </c>
      <c r="K37" s="6" t="s">
        <v>397</v>
      </c>
      <c r="L37" s="6" t="s">
        <v>388</v>
      </c>
    </row>
    <row r="38" spans="1:12" x14ac:dyDescent="0.2">
      <c r="A38" s="5" t="s">
        <v>494</v>
      </c>
      <c r="B38" s="10">
        <v>3787</v>
      </c>
      <c r="C38" s="7" t="s">
        <v>494</v>
      </c>
      <c r="D38" s="8">
        <v>25307</v>
      </c>
      <c r="E38" s="6" t="s">
        <v>464</v>
      </c>
      <c r="F38" s="6" t="s">
        <v>465</v>
      </c>
      <c r="G38" s="6" t="s">
        <v>494</v>
      </c>
      <c r="H38" s="6">
        <v>3787</v>
      </c>
      <c r="I38" s="9" t="s">
        <v>416</v>
      </c>
      <c r="J38" s="6" t="s">
        <v>417</v>
      </c>
      <c r="K38" s="6" t="s">
        <v>397</v>
      </c>
      <c r="L38" s="6" t="s">
        <v>388</v>
      </c>
    </row>
    <row r="39" spans="1:12" x14ac:dyDescent="0.2">
      <c r="A39" s="5" t="s">
        <v>495</v>
      </c>
      <c r="B39" s="10">
        <v>3812</v>
      </c>
      <c r="C39" s="7" t="s">
        <v>495</v>
      </c>
      <c r="D39" s="8">
        <v>68307</v>
      </c>
      <c r="E39" s="6" t="s">
        <v>414</v>
      </c>
      <c r="F39" s="6" t="s">
        <v>415</v>
      </c>
      <c r="G39" s="6" t="s">
        <v>495</v>
      </c>
      <c r="H39" s="6">
        <v>3812</v>
      </c>
      <c r="I39" s="9" t="s">
        <v>416</v>
      </c>
      <c r="J39" s="6" t="s">
        <v>417</v>
      </c>
      <c r="K39" s="6" t="s">
        <v>397</v>
      </c>
      <c r="L39" s="6" t="s">
        <v>388</v>
      </c>
    </row>
    <row r="40" spans="1:12" x14ac:dyDescent="0.2">
      <c r="A40" s="5" t="s">
        <v>496</v>
      </c>
      <c r="B40" s="10">
        <v>3820</v>
      </c>
      <c r="C40" s="7" t="s">
        <v>497</v>
      </c>
      <c r="D40" s="8">
        <v>76111</v>
      </c>
      <c r="E40" s="6" t="s">
        <v>436</v>
      </c>
      <c r="F40" s="6" t="s">
        <v>437</v>
      </c>
      <c r="G40" s="6" t="s">
        <v>496</v>
      </c>
      <c r="H40" s="6">
        <v>3820</v>
      </c>
      <c r="I40" s="9" t="s">
        <v>438</v>
      </c>
      <c r="J40" s="6" t="s">
        <v>439</v>
      </c>
      <c r="K40" s="6" t="s">
        <v>397</v>
      </c>
      <c r="L40" s="6" t="s">
        <v>388</v>
      </c>
    </row>
    <row r="41" spans="1:12" x14ac:dyDescent="0.2">
      <c r="A41" s="5" t="s">
        <v>498</v>
      </c>
      <c r="B41" s="10">
        <v>3829</v>
      </c>
      <c r="C41" s="7" t="s">
        <v>498</v>
      </c>
      <c r="D41" s="8" t="s">
        <v>499</v>
      </c>
      <c r="E41" s="6" t="s">
        <v>500</v>
      </c>
      <c r="F41" s="6" t="s">
        <v>501</v>
      </c>
      <c r="G41" s="6" t="s">
        <v>498</v>
      </c>
      <c r="H41" s="6">
        <v>3829</v>
      </c>
      <c r="I41" s="9" t="s">
        <v>402</v>
      </c>
      <c r="J41" s="6" t="s">
        <v>403</v>
      </c>
      <c r="K41" s="6" t="s">
        <v>387</v>
      </c>
      <c r="L41" s="6" t="s">
        <v>388</v>
      </c>
    </row>
    <row r="42" spans="1:12" x14ac:dyDescent="0.2">
      <c r="A42" s="5" t="s">
        <v>502</v>
      </c>
      <c r="B42" s="10">
        <v>3830</v>
      </c>
      <c r="C42" s="7" t="s">
        <v>502</v>
      </c>
      <c r="D42" s="8" t="s">
        <v>503</v>
      </c>
      <c r="E42" s="6" t="s">
        <v>504</v>
      </c>
      <c r="F42" s="6" t="s">
        <v>505</v>
      </c>
      <c r="G42" s="6" t="s">
        <v>502</v>
      </c>
      <c r="H42" s="6">
        <v>3830</v>
      </c>
      <c r="I42" s="9" t="s">
        <v>402</v>
      </c>
      <c r="J42" s="6" t="s">
        <v>403</v>
      </c>
      <c r="K42" s="6" t="s">
        <v>387</v>
      </c>
      <c r="L42" s="6" t="s">
        <v>388</v>
      </c>
    </row>
    <row r="43" spans="1:12" x14ac:dyDescent="0.2">
      <c r="A43" s="5" t="s">
        <v>506</v>
      </c>
      <c r="B43" s="10">
        <v>3790</v>
      </c>
      <c r="C43" s="7" t="s">
        <v>506</v>
      </c>
      <c r="D43" s="8" t="s">
        <v>507</v>
      </c>
      <c r="E43" s="6" t="s">
        <v>508</v>
      </c>
      <c r="F43" s="6" t="s">
        <v>509</v>
      </c>
      <c r="G43" s="6" t="s">
        <v>506</v>
      </c>
      <c r="H43" s="6">
        <v>3790</v>
      </c>
      <c r="I43" s="9" t="s">
        <v>385</v>
      </c>
      <c r="J43" s="6" t="s">
        <v>386</v>
      </c>
      <c r="K43" s="6" t="s">
        <v>387</v>
      </c>
      <c r="L43" s="6" t="s">
        <v>388</v>
      </c>
    </row>
    <row r="44" spans="1:12" x14ac:dyDescent="0.2">
      <c r="A44" s="5" t="s">
        <v>510</v>
      </c>
      <c r="B44" s="10">
        <v>3816</v>
      </c>
      <c r="C44" s="7" t="s">
        <v>510</v>
      </c>
      <c r="D44" s="8">
        <v>73001</v>
      </c>
      <c r="E44" s="6" t="s">
        <v>511</v>
      </c>
      <c r="F44" s="6" t="s">
        <v>512</v>
      </c>
      <c r="G44" s="6" t="s">
        <v>510</v>
      </c>
      <c r="H44" s="6">
        <v>3816</v>
      </c>
      <c r="I44" s="9" t="s">
        <v>385</v>
      </c>
      <c r="J44" s="6" t="s">
        <v>386</v>
      </c>
      <c r="K44" s="6" t="s">
        <v>397</v>
      </c>
      <c r="L44" s="6" t="s">
        <v>388</v>
      </c>
    </row>
    <row r="45" spans="1:12" x14ac:dyDescent="0.2">
      <c r="A45" s="5" t="s">
        <v>513</v>
      </c>
      <c r="B45" s="10">
        <v>4546</v>
      </c>
      <c r="C45" s="7" t="s">
        <v>513</v>
      </c>
      <c r="D45" s="8">
        <v>52356</v>
      </c>
      <c r="E45" s="6" t="s">
        <v>514</v>
      </c>
      <c r="F45" s="6" t="s">
        <v>515</v>
      </c>
      <c r="G45" s="6" t="s">
        <v>513</v>
      </c>
      <c r="H45" s="6">
        <v>4546</v>
      </c>
      <c r="I45" s="9" t="s">
        <v>438</v>
      </c>
      <c r="J45" s="6" t="s">
        <v>439</v>
      </c>
      <c r="K45" s="6" t="s">
        <v>397</v>
      </c>
      <c r="L45" s="6" t="s">
        <v>388</v>
      </c>
    </row>
    <row r="46" spans="1:12" x14ac:dyDescent="0.2">
      <c r="A46" s="5" t="s">
        <v>516</v>
      </c>
      <c r="B46" s="10">
        <v>3762</v>
      </c>
      <c r="C46" s="7" t="s">
        <v>516</v>
      </c>
      <c r="D46" s="8" t="s">
        <v>517</v>
      </c>
      <c r="E46" s="6" t="s">
        <v>391</v>
      </c>
      <c r="F46" s="6" t="s">
        <v>392</v>
      </c>
      <c r="G46" s="6" t="s">
        <v>516</v>
      </c>
      <c r="H46" s="6">
        <v>3762</v>
      </c>
      <c r="I46" s="9" t="s">
        <v>393</v>
      </c>
      <c r="J46" s="6" t="s">
        <v>394</v>
      </c>
      <c r="K46" s="6" t="s">
        <v>397</v>
      </c>
      <c r="L46" s="6" t="s">
        <v>388</v>
      </c>
    </row>
    <row r="47" spans="1:12" x14ac:dyDescent="0.2">
      <c r="A47" s="5" t="s">
        <v>518</v>
      </c>
      <c r="B47" s="10">
        <v>4815</v>
      </c>
      <c r="C47" s="7" t="s">
        <v>518</v>
      </c>
      <c r="D47" s="8">
        <v>76364</v>
      </c>
      <c r="E47" s="6" t="s">
        <v>436</v>
      </c>
      <c r="F47" s="6" t="s">
        <v>437</v>
      </c>
      <c r="G47" s="6" t="s">
        <v>518</v>
      </c>
      <c r="H47" s="6">
        <v>4815</v>
      </c>
      <c r="I47" s="9" t="s">
        <v>438</v>
      </c>
      <c r="J47" s="6" t="s">
        <v>439</v>
      </c>
      <c r="K47" s="6" t="s">
        <v>397</v>
      </c>
      <c r="L47" s="6" t="s">
        <v>388</v>
      </c>
    </row>
    <row r="48" spans="1:12" x14ac:dyDescent="0.2">
      <c r="A48" s="5" t="s">
        <v>519</v>
      </c>
      <c r="B48" s="10">
        <v>3792</v>
      </c>
      <c r="C48" s="7" t="s">
        <v>520</v>
      </c>
      <c r="D48" s="8" t="s">
        <v>521</v>
      </c>
      <c r="E48" s="6" t="s">
        <v>522</v>
      </c>
      <c r="F48" s="6" t="s">
        <v>523</v>
      </c>
      <c r="G48" s="6" t="s">
        <v>519</v>
      </c>
      <c r="H48" s="6">
        <v>3792</v>
      </c>
      <c r="I48" s="9" t="s">
        <v>411</v>
      </c>
      <c r="J48" s="6" t="s">
        <v>412</v>
      </c>
      <c r="K48" s="6" t="s">
        <v>387</v>
      </c>
      <c r="L48" s="6" t="s">
        <v>388</v>
      </c>
    </row>
    <row r="49" spans="1:12" x14ac:dyDescent="0.2">
      <c r="A49" s="5" t="s">
        <v>524</v>
      </c>
      <c r="B49" s="10">
        <v>3783</v>
      </c>
      <c r="C49" s="7" t="s">
        <v>524</v>
      </c>
      <c r="D49" s="8">
        <v>23417</v>
      </c>
      <c r="E49" s="6" t="s">
        <v>475</v>
      </c>
      <c r="F49" s="6" t="s">
        <v>476</v>
      </c>
      <c r="G49" s="6" t="s">
        <v>524</v>
      </c>
      <c r="H49" s="6">
        <v>3783</v>
      </c>
      <c r="I49" s="9" t="s">
        <v>411</v>
      </c>
      <c r="J49" s="6" t="s">
        <v>412</v>
      </c>
      <c r="K49" s="6" t="s">
        <v>397</v>
      </c>
      <c r="L49" s="6" t="s">
        <v>388</v>
      </c>
    </row>
    <row r="50" spans="1:12" x14ac:dyDescent="0.2">
      <c r="A50" s="5" t="s">
        <v>525</v>
      </c>
      <c r="B50" s="10">
        <v>3768</v>
      </c>
      <c r="C50" s="7" t="s">
        <v>525</v>
      </c>
      <c r="D50" s="8">
        <v>13430</v>
      </c>
      <c r="E50" s="6" t="s">
        <v>428</v>
      </c>
      <c r="F50" s="6" t="s">
        <v>429</v>
      </c>
      <c r="G50" s="6" t="s">
        <v>525</v>
      </c>
      <c r="H50" s="6">
        <v>3768</v>
      </c>
      <c r="I50" s="9" t="s">
        <v>411</v>
      </c>
      <c r="J50" s="6" t="s">
        <v>412</v>
      </c>
      <c r="K50" s="6" t="s">
        <v>397</v>
      </c>
      <c r="L50" s="6" t="s">
        <v>388</v>
      </c>
    </row>
    <row r="51" spans="1:12" x14ac:dyDescent="0.2">
      <c r="A51" s="5" t="s">
        <v>526</v>
      </c>
      <c r="B51" s="10">
        <v>3794</v>
      </c>
      <c r="C51" s="7" t="s">
        <v>526</v>
      </c>
      <c r="D51" s="8" t="s">
        <v>527</v>
      </c>
      <c r="E51" s="6" t="s">
        <v>471</v>
      </c>
      <c r="F51" s="6" t="s">
        <v>472</v>
      </c>
      <c r="G51" s="6" t="s">
        <v>526</v>
      </c>
      <c r="H51" s="6">
        <v>3794</v>
      </c>
      <c r="I51" s="9" t="s">
        <v>411</v>
      </c>
      <c r="J51" s="6" t="s">
        <v>412</v>
      </c>
      <c r="K51" s="6" t="s">
        <v>387</v>
      </c>
      <c r="L51" s="6" t="s">
        <v>388</v>
      </c>
    </row>
    <row r="52" spans="1:12" x14ac:dyDescent="0.2">
      <c r="A52" s="5" t="s">
        <v>528</v>
      </c>
      <c r="B52" s="10">
        <v>3793</v>
      </c>
      <c r="C52" s="7" t="s">
        <v>528</v>
      </c>
      <c r="D52" s="8">
        <v>44430</v>
      </c>
      <c r="E52" s="6" t="s">
        <v>522</v>
      </c>
      <c r="F52" s="6" t="s">
        <v>523</v>
      </c>
      <c r="G52" s="6" t="s">
        <v>528</v>
      </c>
      <c r="H52" s="6">
        <v>3793</v>
      </c>
      <c r="I52" s="9" t="s">
        <v>411</v>
      </c>
      <c r="J52" s="6" t="s">
        <v>412</v>
      </c>
      <c r="K52" s="6" t="s">
        <v>397</v>
      </c>
      <c r="L52" s="6" t="s">
        <v>388</v>
      </c>
    </row>
    <row r="53" spans="1:12" x14ac:dyDescent="0.2">
      <c r="A53" s="5" t="s">
        <v>529</v>
      </c>
      <c r="B53" s="10">
        <v>3960</v>
      </c>
      <c r="C53" s="7" t="s">
        <v>529</v>
      </c>
      <c r="D53" s="8" t="s">
        <v>530</v>
      </c>
      <c r="E53" s="6" t="s">
        <v>409</v>
      </c>
      <c r="F53" s="6" t="s">
        <v>410</v>
      </c>
      <c r="G53" s="6" t="s">
        <v>529</v>
      </c>
      <c r="H53" s="6">
        <v>3960</v>
      </c>
      <c r="I53" s="9" t="s">
        <v>411</v>
      </c>
      <c r="J53" s="6" t="s">
        <v>412</v>
      </c>
      <c r="K53" s="6" t="s">
        <v>397</v>
      </c>
      <c r="L53" s="6" t="s">
        <v>388</v>
      </c>
    </row>
    <row r="54" spans="1:12" x14ac:dyDescent="0.2">
      <c r="A54" s="5" t="s">
        <v>531</v>
      </c>
      <c r="B54" s="10">
        <v>3774</v>
      </c>
      <c r="C54" s="7" t="s">
        <v>531</v>
      </c>
      <c r="D54" s="8">
        <v>17001</v>
      </c>
      <c r="E54" s="6" t="s">
        <v>442</v>
      </c>
      <c r="F54" s="6" t="s">
        <v>443</v>
      </c>
      <c r="G54" s="6" t="s">
        <v>531</v>
      </c>
      <c r="H54" s="6">
        <v>3774</v>
      </c>
      <c r="I54" s="9" t="s">
        <v>393</v>
      </c>
      <c r="J54" s="6" t="s">
        <v>394</v>
      </c>
      <c r="K54" s="6" t="s">
        <v>397</v>
      </c>
      <c r="L54" s="6" t="s">
        <v>388</v>
      </c>
    </row>
    <row r="55" spans="1:12" x14ac:dyDescent="0.2">
      <c r="A55" s="5" t="s">
        <v>532</v>
      </c>
      <c r="B55" s="10">
        <v>3759</v>
      </c>
      <c r="C55" s="7" t="s">
        <v>532</v>
      </c>
      <c r="D55" s="8" t="s">
        <v>533</v>
      </c>
      <c r="E55" s="6" t="s">
        <v>391</v>
      </c>
      <c r="F55" s="6" t="s">
        <v>392</v>
      </c>
      <c r="G55" s="6" t="s">
        <v>532</v>
      </c>
      <c r="H55" s="6">
        <v>3759</v>
      </c>
      <c r="I55" s="9" t="s">
        <v>393</v>
      </c>
      <c r="J55" s="6" t="s">
        <v>394</v>
      </c>
      <c r="K55" s="6" t="s">
        <v>397</v>
      </c>
      <c r="L55" s="6" t="s">
        <v>388</v>
      </c>
    </row>
    <row r="56" spans="1:12" x14ac:dyDescent="0.2">
      <c r="A56" s="5" t="s">
        <v>534</v>
      </c>
      <c r="B56" s="10">
        <v>3796</v>
      </c>
      <c r="C56" s="7" t="s">
        <v>534</v>
      </c>
      <c r="D56" s="8" t="s">
        <v>535</v>
      </c>
      <c r="E56" s="6" t="s">
        <v>536</v>
      </c>
      <c r="F56" s="6" t="s">
        <v>537</v>
      </c>
      <c r="G56" s="6" t="s">
        <v>534</v>
      </c>
      <c r="H56" s="6">
        <v>3796</v>
      </c>
      <c r="I56" s="9" t="s">
        <v>402</v>
      </c>
      <c r="J56" s="6" t="s">
        <v>403</v>
      </c>
      <c r="K56" s="6" t="s">
        <v>387</v>
      </c>
      <c r="L56" s="6" t="s">
        <v>388</v>
      </c>
    </row>
    <row r="57" spans="1:12" x14ac:dyDescent="0.2">
      <c r="A57" s="5" t="s">
        <v>538</v>
      </c>
      <c r="B57" s="10">
        <v>3782</v>
      </c>
      <c r="C57" s="7" t="s">
        <v>538</v>
      </c>
      <c r="D57" s="8">
        <v>23001</v>
      </c>
      <c r="E57" s="6" t="s">
        <v>475</v>
      </c>
      <c r="F57" s="6" t="s">
        <v>476</v>
      </c>
      <c r="G57" s="6" t="s">
        <v>538</v>
      </c>
      <c r="H57" s="6">
        <v>3782</v>
      </c>
      <c r="I57" s="9" t="s">
        <v>411</v>
      </c>
      <c r="J57" s="6" t="s">
        <v>412</v>
      </c>
      <c r="K57" s="6" t="s">
        <v>397</v>
      </c>
      <c r="L57" s="6" t="s">
        <v>388</v>
      </c>
    </row>
    <row r="58" spans="1:12" x14ac:dyDescent="0.2">
      <c r="A58" s="5" t="s">
        <v>539</v>
      </c>
      <c r="B58" s="10">
        <v>10857</v>
      </c>
      <c r="C58" s="7" t="s">
        <v>539</v>
      </c>
      <c r="D58" s="8">
        <v>25473</v>
      </c>
      <c r="E58" s="6" t="s">
        <v>464</v>
      </c>
      <c r="F58" s="6" t="s">
        <v>465</v>
      </c>
      <c r="G58" s="6" t="s">
        <v>539</v>
      </c>
      <c r="H58" s="6">
        <v>10857</v>
      </c>
      <c r="I58" s="9" t="s">
        <v>416</v>
      </c>
      <c r="J58" s="6" t="s">
        <v>417</v>
      </c>
      <c r="K58" s="6" t="s">
        <v>397</v>
      </c>
      <c r="L58" s="6" t="s">
        <v>388</v>
      </c>
    </row>
    <row r="59" spans="1:12" x14ac:dyDescent="0.2">
      <c r="A59" s="5" t="s">
        <v>540</v>
      </c>
      <c r="B59" s="10">
        <v>3798</v>
      </c>
      <c r="C59" s="7" t="s">
        <v>540</v>
      </c>
      <c r="D59" s="8" t="s">
        <v>541</v>
      </c>
      <c r="E59" s="6" t="s">
        <v>514</v>
      </c>
      <c r="F59" s="6" t="s">
        <v>515</v>
      </c>
      <c r="G59" s="6" t="s">
        <v>540</v>
      </c>
      <c r="H59" s="6">
        <v>3798</v>
      </c>
      <c r="I59" s="9" t="s">
        <v>438</v>
      </c>
      <c r="J59" s="6" t="s">
        <v>439</v>
      </c>
      <c r="K59" s="6" t="s">
        <v>387</v>
      </c>
      <c r="L59" s="6" t="s">
        <v>388</v>
      </c>
    </row>
    <row r="60" spans="1:12" x14ac:dyDescent="0.2">
      <c r="A60" s="5" t="s">
        <v>542</v>
      </c>
      <c r="B60" s="10">
        <v>3791</v>
      </c>
      <c r="C60" s="7" t="s">
        <v>542</v>
      </c>
      <c r="D60" s="8">
        <v>41001</v>
      </c>
      <c r="E60" s="6" t="s">
        <v>508</v>
      </c>
      <c r="F60" s="6" t="s">
        <v>509</v>
      </c>
      <c r="G60" s="6" t="s">
        <v>542</v>
      </c>
      <c r="H60" s="6">
        <v>3791</v>
      </c>
      <c r="I60" s="9" t="s">
        <v>385</v>
      </c>
      <c r="J60" s="6" t="s">
        <v>386</v>
      </c>
      <c r="K60" s="6" t="s">
        <v>397</v>
      </c>
      <c r="L60" s="6" t="s">
        <v>388</v>
      </c>
    </row>
    <row r="61" spans="1:12" x14ac:dyDescent="0.2">
      <c r="A61" s="5" t="s">
        <v>543</v>
      </c>
      <c r="B61" s="10">
        <v>3801</v>
      </c>
      <c r="C61" s="7" t="s">
        <v>544</v>
      </c>
      <c r="D61" s="8" t="s">
        <v>545</v>
      </c>
      <c r="E61" s="6" t="s">
        <v>478</v>
      </c>
      <c r="F61" s="6" t="s">
        <v>479</v>
      </c>
      <c r="G61" s="6" t="s">
        <v>543</v>
      </c>
      <c r="H61" s="6">
        <v>3801</v>
      </c>
      <c r="I61" s="9" t="s">
        <v>416</v>
      </c>
      <c r="J61" s="6" t="s">
        <v>417</v>
      </c>
      <c r="K61" s="6" t="s">
        <v>387</v>
      </c>
      <c r="L61" s="6" t="s">
        <v>388</v>
      </c>
    </row>
    <row r="62" spans="1:12" x14ac:dyDescent="0.2">
      <c r="A62" s="5" t="s">
        <v>546</v>
      </c>
      <c r="B62" s="10">
        <v>3822</v>
      </c>
      <c r="C62" s="7" t="s">
        <v>546</v>
      </c>
      <c r="D62" s="8">
        <v>76520</v>
      </c>
      <c r="E62" s="6" t="s">
        <v>436</v>
      </c>
      <c r="F62" s="6" t="s">
        <v>437</v>
      </c>
      <c r="G62" s="6" t="s">
        <v>546</v>
      </c>
      <c r="H62" s="6">
        <v>3822</v>
      </c>
      <c r="I62" s="9" t="s">
        <v>438</v>
      </c>
      <c r="J62" s="6" t="s">
        <v>439</v>
      </c>
      <c r="K62" s="6" t="s">
        <v>397</v>
      </c>
      <c r="L62" s="6" t="s">
        <v>388</v>
      </c>
    </row>
    <row r="63" spans="1:12" x14ac:dyDescent="0.2">
      <c r="A63" s="5" t="s">
        <v>547</v>
      </c>
      <c r="B63" s="10">
        <v>3799</v>
      </c>
      <c r="C63" s="7" t="s">
        <v>547</v>
      </c>
      <c r="D63" s="8">
        <v>52001</v>
      </c>
      <c r="E63" s="6" t="s">
        <v>514</v>
      </c>
      <c r="F63" s="6" t="s">
        <v>515</v>
      </c>
      <c r="G63" s="6" t="s">
        <v>547</v>
      </c>
      <c r="H63" s="6">
        <v>3799</v>
      </c>
      <c r="I63" s="9" t="s">
        <v>438</v>
      </c>
      <c r="J63" s="6" t="s">
        <v>439</v>
      </c>
      <c r="K63" s="6" t="s">
        <v>397</v>
      </c>
      <c r="L63" s="6" t="s">
        <v>388</v>
      </c>
    </row>
    <row r="64" spans="1:12" x14ac:dyDescent="0.2">
      <c r="A64" s="5" t="s">
        <v>548</v>
      </c>
      <c r="B64" s="10">
        <v>3806</v>
      </c>
      <c r="C64" s="7" t="s">
        <v>548</v>
      </c>
      <c r="D64" s="8">
        <v>66001</v>
      </c>
      <c r="E64" s="6" t="s">
        <v>483</v>
      </c>
      <c r="F64" s="6" t="s">
        <v>484</v>
      </c>
      <c r="G64" s="6" t="s">
        <v>548</v>
      </c>
      <c r="H64" s="6">
        <v>3806</v>
      </c>
      <c r="I64" s="9" t="s">
        <v>393</v>
      </c>
      <c r="J64" s="6" t="s">
        <v>394</v>
      </c>
      <c r="K64" s="6" t="s">
        <v>397</v>
      </c>
      <c r="L64" s="6" t="s">
        <v>388</v>
      </c>
    </row>
    <row r="65" spans="1:12" x14ac:dyDescent="0.2">
      <c r="A65" s="5" t="s">
        <v>549</v>
      </c>
      <c r="B65" s="10">
        <v>4700</v>
      </c>
      <c r="C65" s="7" t="s">
        <v>549</v>
      </c>
      <c r="D65" s="8">
        <v>68547</v>
      </c>
      <c r="E65" s="6" t="s">
        <v>414</v>
      </c>
      <c r="F65" s="6" t="s">
        <v>415</v>
      </c>
      <c r="G65" s="6" t="s">
        <v>549</v>
      </c>
      <c r="H65" s="6">
        <v>4700</v>
      </c>
      <c r="I65" s="9" t="s">
        <v>416</v>
      </c>
      <c r="J65" s="6" t="s">
        <v>417</v>
      </c>
      <c r="K65" s="6" t="s">
        <v>397</v>
      </c>
      <c r="L65" s="6" t="s">
        <v>388</v>
      </c>
    </row>
    <row r="66" spans="1:12" x14ac:dyDescent="0.2">
      <c r="A66" s="5" t="s">
        <v>550</v>
      </c>
      <c r="B66" s="10">
        <v>4436</v>
      </c>
      <c r="C66" s="7" t="s">
        <v>550</v>
      </c>
      <c r="D66" s="8">
        <v>41551</v>
      </c>
      <c r="E66" s="6" t="s">
        <v>508</v>
      </c>
      <c r="F66" s="6" t="s">
        <v>509</v>
      </c>
      <c r="G66" s="6" t="s">
        <v>550</v>
      </c>
      <c r="H66" s="6">
        <v>4436</v>
      </c>
      <c r="I66" s="9" t="s">
        <v>385</v>
      </c>
      <c r="J66" s="6" t="s">
        <v>386</v>
      </c>
      <c r="K66" s="6" t="s">
        <v>397</v>
      </c>
      <c r="L66" s="6" t="s">
        <v>388</v>
      </c>
    </row>
    <row r="67" spans="1:12" x14ac:dyDescent="0.2">
      <c r="A67" s="5" t="s">
        <v>551</v>
      </c>
      <c r="B67" s="10">
        <v>3778</v>
      </c>
      <c r="C67" s="7" t="s">
        <v>551</v>
      </c>
      <c r="D67" s="8">
        <v>19001</v>
      </c>
      <c r="E67" s="6" t="s">
        <v>457</v>
      </c>
      <c r="F67" s="6" t="s">
        <v>458</v>
      </c>
      <c r="G67" s="6" t="s">
        <v>551</v>
      </c>
      <c r="H67" s="6">
        <v>3778</v>
      </c>
      <c r="I67" s="9" t="s">
        <v>438</v>
      </c>
      <c r="J67" s="6" t="s">
        <v>439</v>
      </c>
      <c r="K67" s="6" t="s">
        <v>397</v>
      </c>
      <c r="L67" s="6" t="s">
        <v>388</v>
      </c>
    </row>
    <row r="68" spans="1:12" x14ac:dyDescent="0.2">
      <c r="A68" s="5" t="s">
        <v>552</v>
      </c>
      <c r="B68" s="10">
        <v>3826</v>
      </c>
      <c r="C68" s="7" t="s">
        <v>552</v>
      </c>
      <c r="D68" s="8" t="s">
        <v>553</v>
      </c>
      <c r="E68" s="6" t="s">
        <v>554</v>
      </c>
      <c r="F68" s="6" t="s">
        <v>555</v>
      </c>
      <c r="G68" s="6" t="s">
        <v>552</v>
      </c>
      <c r="H68" s="6">
        <v>3826</v>
      </c>
      <c r="I68" s="9" t="s">
        <v>385</v>
      </c>
      <c r="J68" s="6" t="s">
        <v>386</v>
      </c>
      <c r="K68" s="6" t="s">
        <v>387</v>
      </c>
      <c r="L68" s="6" t="s">
        <v>388</v>
      </c>
    </row>
    <row r="69" spans="1:12" x14ac:dyDescent="0.2">
      <c r="A69" s="5" t="s">
        <v>556</v>
      </c>
      <c r="B69" s="10">
        <v>4382</v>
      </c>
      <c r="C69" s="7" t="s">
        <v>556</v>
      </c>
      <c r="D69" s="8">
        <v>27001</v>
      </c>
      <c r="E69" s="6" t="s">
        <v>468</v>
      </c>
      <c r="F69" s="6" t="s">
        <v>469</v>
      </c>
      <c r="G69" s="6" t="s">
        <v>556</v>
      </c>
      <c r="H69" s="6">
        <v>4382</v>
      </c>
      <c r="I69" s="9" t="s">
        <v>438</v>
      </c>
      <c r="J69" s="6" t="s">
        <v>439</v>
      </c>
      <c r="K69" s="6" t="s">
        <v>397</v>
      </c>
      <c r="L69" s="6" t="s">
        <v>388</v>
      </c>
    </row>
    <row r="70" spans="1:12" x14ac:dyDescent="0.2">
      <c r="A70" s="5" t="s">
        <v>557</v>
      </c>
      <c r="B70" s="10">
        <v>3803</v>
      </c>
      <c r="C70" s="7" t="s">
        <v>557</v>
      </c>
      <c r="D70" s="8" t="s">
        <v>558</v>
      </c>
      <c r="E70" s="6" t="s">
        <v>405</v>
      </c>
      <c r="F70" s="6" t="s">
        <v>406</v>
      </c>
      <c r="G70" s="6" t="s">
        <v>557</v>
      </c>
      <c r="H70" s="6">
        <v>3803</v>
      </c>
      <c r="I70" s="9" t="s">
        <v>393</v>
      </c>
      <c r="J70" s="6" t="s">
        <v>394</v>
      </c>
      <c r="K70" s="6" t="s">
        <v>387</v>
      </c>
      <c r="L70" s="6" t="s">
        <v>388</v>
      </c>
    </row>
    <row r="71" spans="1:12" x14ac:dyDescent="0.2">
      <c r="A71" s="5" t="s">
        <v>559</v>
      </c>
      <c r="B71" s="10">
        <v>4449</v>
      </c>
      <c r="C71" s="7" t="s">
        <v>559</v>
      </c>
      <c r="D71" s="8">
        <v>44001</v>
      </c>
      <c r="E71" s="6" t="s">
        <v>522</v>
      </c>
      <c r="F71" s="6" t="s">
        <v>523</v>
      </c>
      <c r="G71" s="6" t="s">
        <v>559</v>
      </c>
      <c r="H71" s="6">
        <v>4449</v>
      </c>
      <c r="I71" s="9" t="s">
        <v>411</v>
      </c>
      <c r="J71" s="6" t="s">
        <v>412</v>
      </c>
      <c r="K71" s="6" t="s">
        <v>397</v>
      </c>
      <c r="L71" s="6" t="s">
        <v>388</v>
      </c>
    </row>
    <row r="72" spans="1:12" x14ac:dyDescent="0.2">
      <c r="A72" s="5" t="s">
        <v>560</v>
      </c>
      <c r="B72" s="10">
        <v>7609</v>
      </c>
      <c r="C72" s="7" t="s">
        <v>560</v>
      </c>
      <c r="D72" s="8" t="s">
        <v>561</v>
      </c>
      <c r="E72" s="6" t="s">
        <v>391</v>
      </c>
      <c r="F72" s="6" t="s">
        <v>392</v>
      </c>
      <c r="G72" s="6" t="s">
        <v>560</v>
      </c>
      <c r="H72" s="6">
        <v>7609</v>
      </c>
      <c r="I72" s="9" t="s">
        <v>393</v>
      </c>
      <c r="J72" s="6" t="s">
        <v>394</v>
      </c>
      <c r="K72" s="6" t="s">
        <v>397</v>
      </c>
      <c r="L72" s="6" t="s">
        <v>388</v>
      </c>
    </row>
    <row r="73" spans="1:12" x14ac:dyDescent="0.2">
      <c r="A73" s="5" t="s">
        <v>562</v>
      </c>
      <c r="B73" s="10">
        <v>3805</v>
      </c>
      <c r="C73" s="7" t="s">
        <v>562</v>
      </c>
      <c r="D73" s="8" t="s">
        <v>563</v>
      </c>
      <c r="E73" s="6" t="s">
        <v>483</v>
      </c>
      <c r="F73" s="6" t="s">
        <v>484</v>
      </c>
      <c r="G73" s="6" t="s">
        <v>562</v>
      </c>
      <c r="H73" s="6">
        <v>3805</v>
      </c>
      <c r="I73" s="9" t="s">
        <v>393</v>
      </c>
      <c r="J73" s="6" t="s">
        <v>394</v>
      </c>
      <c r="K73" s="6" t="s">
        <v>387</v>
      </c>
      <c r="L73" s="6" t="s">
        <v>388</v>
      </c>
    </row>
    <row r="74" spans="1:12" x14ac:dyDescent="0.2">
      <c r="A74" s="5" t="s">
        <v>564</v>
      </c>
      <c r="B74" s="10">
        <v>7740</v>
      </c>
      <c r="C74" s="7" t="s">
        <v>564</v>
      </c>
      <c r="D74" s="8" t="s">
        <v>565</v>
      </c>
      <c r="E74" s="6" t="s">
        <v>391</v>
      </c>
      <c r="F74" s="6" t="s">
        <v>392</v>
      </c>
      <c r="G74" s="6" t="s">
        <v>564</v>
      </c>
      <c r="H74" s="6">
        <v>7740</v>
      </c>
      <c r="I74" s="9" t="s">
        <v>393</v>
      </c>
      <c r="J74" s="6" t="s">
        <v>394</v>
      </c>
      <c r="K74" s="6" t="s">
        <v>397</v>
      </c>
      <c r="L74" s="6" t="s">
        <v>388</v>
      </c>
    </row>
    <row r="75" spans="1:12" x14ac:dyDescent="0.2">
      <c r="A75" s="5" t="s">
        <v>566</v>
      </c>
      <c r="B75" s="10">
        <v>3784</v>
      </c>
      <c r="C75" s="7" t="s">
        <v>566</v>
      </c>
      <c r="D75" s="8">
        <v>23660</v>
      </c>
      <c r="E75" s="6" t="s">
        <v>475</v>
      </c>
      <c r="F75" s="6" t="s">
        <v>476</v>
      </c>
      <c r="G75" s="6" t="s">
        <v>566</v>
      </c>
      <c r="H75" s="6">
        <v>3784</v>
      </c>
      <c r="I75" s="9" t="s">
        <v>411</v>
      </c>
      <c r="J75" s="6" t="s">
        <v>412</v>
      </c>
      <c r="K75" s="6" t="s">
        <v>397</v>
      </c>
      <c r="L75" s="6" t="s">
        <v>388</v>
      </c>
    </row>
    <row r="76" spans="1:12" x14ac:dyDescent="0.2">
      <c r="A76" s="5" t="s">
        <v>567</v>
      </c>
      <c r="B76" s="10">
        <v>3827</v>
      </c>
      <c r="C76" s="7" t="s">
        <v>568</v>
      </c>
      <c r="D76" s="8" t="s">
        <v>569</v>
      </c>
      <c r="E76" s="6" t="s">
        <v>570</v>
      </c>
      <c r="F76" s="6" t="s">
        <v>571</v>
      </c>
      <c r="G76" s="6" t="s">
        <v>567</v>
      </c>
      <c r="H76" s="6">
        <v>3827</v>
      </c>
      <c r="I76" s="9" t="s">
        <v>411</v>
      </c>
      <c r="J76" s="6" t="s">
        <v>412</v>
      </c>
      <c r="K76" s="6" t="s">
        <v>387</v>
      </c>
      <c r="L76" s="6" t="s">
        <v>388</v>
      </c>
    </row>
    <row r="77" spans="1:12" x14ac:dyDescent="0.2">
      <c r="A77" s="5" t="s">
        <v>572</v>
      </c>
      <c r="B77" s="10">
        <v>4911</v>
      </c>
      <c r="C77" s="7" t="s">
        <v>573</v>
      </c>
      <c r="D77" s="8">
        <v>47001</v>
      </c>
      <c r="E77" s="6" t="s">
        <v>471</v>
      </c>
      <c r="F77" s="6" t="s">
        <v>472</v>
      </c>
      <c r="G77" s="6" t="s">
        <v>572</v>
      </c>
      <c r="H77" s="6">
        <v>4911</v>
      </c>
      <c r="I77" s="9" t="s">
        <v>411</v>
      </c>
      <c r="J77" s="6" t="s">
        <v>412</v>
      </c>
      <c r="K77" s="6" t="s">
        <v>397</v>
      </c>
      <c r="L77" s="6" t="s">
        <v>388</v>
      </c>
    </row>
    <row r="78" spans="1:12" x14ac:dyDescent="0.2">
      <c r="A78" s="5" t="s">
        <v>574</v>
      </c>
      <c r="B78" s="10">
        <v>3808</v>
      </c>
      <c r="C78" s="7" t="s">
        <v>574</v>
      </c>
      <c r="D78" s="8" t="s">
        <v>575</v>
      </c>
      <c r="E78" s="6" t="s">
        <v>414</v>
      </c>
      <c r="F78" s="6" t="s">
        <v>415</v>
      </c>
      <c r="G78" s="6" t="s">
        <v>574</v>
      </c>
      <c r="H78" s="6">
        <v>3808</v>
      </c>
      <c r="I78" s="9" t="s">
        <v>416</v>
      </c>
      <c r="J78" s="6" t="s">
        <v>417</v>
      </c>
      <c r="K78" s="6" t="s">
        <v>387</v>
      </c>
      <c r="L78" s="6" t="s">
        <v>388</v>
      </c>
    </row>
    <row r="79" spans="1:12" x14ac:dyDescent="0.2">
      <c r="A79" s="5" t="s">
        <v>576</v>
      </c>
      <c r="B79" s="10">
        <v>3814</v>
      </c>
      <c r="C79" s="7" t="s">
        <v>576</v>
      </c>
      <c r="D79" s="8">
        <v>70001</v>
      </c>
      <c r="E79" s="6" t="s">
        <v>577</v>
      </c>
      <c r="F79" s="6" t="s">
        <v>578</v>
      </c>
      <c r="G79" s="6" t="s">
        <v>576</v>
      </c>
      <c r="H79" s="6">
        <v>3814</v>
      </c>
      <c r="I79" s="9" t="s">
        <v>411</v>
      </c>
      <c r="J79" s="6" t="s">
        <v>412</v>
      </c>
      <c r="K79" s="6" t="s">
        <v>397</v>
      </c>
      <c r="L79" s="6" t="s">
        <v>388</v>
      </c>
    </row>
    <row r="80" spans="1:12" x14ac:dyDescent="0.2">
      <c r="A80" s="5" t="s">
        <v>579</v>
      </c>
      <c r="B80" s="10">
        <v>3788</v>
      </c>
      <c r="C80" s="7" t="s">
        <v>579</v>
      </c>
      <c r="D80" s="8">
        <v>25754</v>
      </c>
      <c r="E80" s="6" t="s">
        <v>464</v>
      </c>
      <c r="F80" s="6" t="s">
        <v>465</v>
      </c>
      <c r="G80" s="6" t="s">
        <v>579</v>
      </c>
      <c r="H80" s="6">
        <v>3788</v>
      </c>
      <c r="I80" s="9" t="s">
        <v>416</v>
      </c>
      <c r="J80" s="6" t="s">
        <v>417</v>
      </c>
      <c r="K80" s="6" t="s">
        <v>397</v>
      </c>
      <c r="L80" s="6" t="s">
        <v>388</v>
      </c>
    </row>
    <row r="81" spans="1:12" x14ac:dyDescent="0.2">
      <c r="A81" s="5" t="s">
        <v>580</v>
      </c>
      <c r="B81" s="10">
        <v>3772</v>
      </c>
      <c r="C81" s="7" t="s">
        <v>580</v>
      </c>
      <c r="D81" s="8">
        <v>15759</v>
      </c>
      <c r="E81" s="6" t="s">
        <v>432</v>
      </c>
      <c r="F81" s="6" t="s">
        <v>433</v>
      </c>
      <c r="G81" s="6" t="s">
        <v>580</v>
      </c>
      <c r="H81" s="6">
        <v>3772</v>
      </c>
      <c r="I81" s="9" t="s">
        <v>416</v>
      </c>
      <c r="J81" s="6" t="s">
        <v>417</v>
      </c>
      <c r="K81" s="6" t="s">
        <v>397</v>
      </c>
      <c r="L81" s="6" t="s">
        <v>388</v>
      </c>
    </row>
    <row r="82" spans="1:12" x14ac:dyDescent="0.2">
      <c r="A82" s="5" t="s">
        <v>581</v>
      </c>
      <c r="B82" s="10">
        <v>3765</v>
      </c>
      <c r="C82" s="7" t="s">
        <v>581</v>
      </c>
      <c r="D82" s="8" t="s">
        <v>582</v>
      </c>
      <c r="E82" s="6" t="s">
        <v>409</v>
      </c>
      <c r="F82" s="6" t="s">
        <v>410</v>
      </c>
      <c r="G82" s="6" t="s">
        <v>581</v>
      </c>
      <c r="H82" s="6">
        <v>3765</v>
      </c>
      <c r="I82" s="9" t="s">
        <v>411</v>
      </c>
      <c r="J82" s="6" t="s">
        <v>412</v>
      </c>
      <c r="K82" s="6" t="s">
        <v>397</v>
      </c>
      <c r="L82" s="6" t="s">
        <v>388</v>
      </c>
    </row>
    <row r="83" spans="1:12" x14ac:dyDescent="0.2">
      <c r="A83" s="5" t="s">
        <v>583</v>
      </c>
      <c r="B83" s="10">
        <v>3813</v>
      </c>
      <c r="C83" s="7" t="s">
        <v>583</v>
      </c>
      <c r="D83" s="8" t="s">
        <v>584</v>
      </c>
      <c r="E83" s="6" t="s">
        <v>577</v>
      </c>
      <c r="F83" s="6" t="s">
        <v>578</v>
      </c>
      <c r="G83" s="6" t="s">
        <v>583</v>
      </c>
      <c r="H83" s="6">
        <v>3813</v>
      </c>
      <c r="I83" s="9" t="s">
        <v>411</v>
      </c>
      <c r="J83" s="6" t="s">
        <v>412</v>
      </c>
      <c r="K83" s="6" t="s">
        <v>387</v>
      </c>
      <c r="L83" s="6" t="s">
        <v>388</v>
      </c>
    </row>
    <row r="84" spans="1:12" x14ac:dyDescent="0.2">
      <c r="A84" s="5" t="s">
        <v>585</v>
      </c>
      <c r="B84" s="10">
        <v>3815</v>
      </c>
      <c r="C84" s="7" t="s">
        <v>585</v>
      </c>
      <c r="D84" s="8" t="s">
        <v>586</v>
      </c>
      <c r="E84" s="6" t="s">
        <v>511</v>
      </c>
      <c r="F84" s="6" t="s">
        <v>512</v>
      </c>
      <c r="G84" s="6" t="s">
        <v>585</v>
      </c>
      <c r="H84" s="6">
        <v>3815</v>
      </c>
      <c r="I84" s="9" t="s">
        <v>385</v>
      </c>
      <c r="J84" s="6" t="s">
        <v>386</v>
      </c>
      <c r="K84" s="6" t="s">
        <v>387</v>
      </c>
      <c r="L84" s="6" t="s">
        <v>388</v>
      </c>
    </row>
    <row r="85" spans="1:12" x14ac:dyDescent="0.2">
      <c r="A85" s="5" t="s">
        <v>587</v>
      </c>
      <c r="B85" s="10">
        <v>3823</v>
      </c>
      <c r="C85" s="7" t="s">
        <v>587</v>
      </c>
      <c r="D85" s="8">
        <v>76834</v>
      </c>
      <c r="E85" s="6" t="s">
        <v>436</v>
      </c>
      <c r="F85" s="6" t="s">
        <v>437</v>
      </c>
      <c r="G85" s="6" t="s">
        <v>587</v>
      </c>
      <c r="H85" s="6">
        <v>3823</v>
      </c>
      <c r="I85" s="9" t="s">
        <v>438</v>
      </c>
      <c r="J85" s="6" t="s">
        <v>439</v>
      </c>
      <c r="K85" s="6" t="s">
        <v>397</v>
      </c>
      <c r="L85" s="6" t="s">
        <v>388</v>
      </c>
    </row>
    <row r="86" spans="1:12" x14ac:dyDescent="0.2">
      <c r="A86" s="5" t="s">
        <v>588</v>
      </c>
      <c r="B86" s="10">
        <v>3800</v>
      </c>
      <c r="C86" s="7" t="s">
        <v>588</v>
      </c>
      <c r="D86" s="8">
        <v>52835</v>
      </c>
      <c r="E86" s="6" t="s">
        <v>514</v>
      </c>
      <c r="F86" s="6" t="s">
        <v>515</v>
      </c>
      <c r="G86" s="6" t="s">
        <v>588</v>
      </c>
      <c r="H86" s="6">
        <v>3800</v>
      </c>
      <c r="I86" s="9" t="s">
        <v>438</v>
      </c>
      <c r="J86" s="6" t="s">
        <v>439</v>
      </c>
      <c r="K86" s="6" t="s">
        <v>397</v>
      </c>
      <c r="L86" s="6" t="s">
        <v>388</v>
      </c>
    </row>
    <row r="87" spans="1:12" x14ac:dyDescent="0.2">
      <c r="A87" s="5" t="s">
        <v>589</v>
      </c>
      <c r="B87" s="10">
        <v>3770</v>
      </c>
      <c r="C87" s="7" t="s">
        <v>589</v>
      </c>
      <c r="D87" s="8">
        <v>15001</v>
      </c>
      <c r="E87" s="6" t="s">
        <v>432</v>
      </c>
      <c r="F87" s="6" t="s">
        <v>433</v>
      </c>
      <c r="G87" s="6" t="s">
        <v>589</v>
      </c>
      <c r="H87" s="6">
        <v>3770</v>
      </c>
      <c r="I87" s="9" t="s">
        <v>416</v>
      </c>
      <c r="J87" s="6" t="s">
        <v>417</v>
      </c>
      <c r="K87" s="6" t="s">
        <v>397</v>
      </c>
      <c r="L87" s="6" t="s">
        <v>388</v>
      </c>
    </row>
    <row r="88" spans="1:12" x14ac:dyDescent="0.2">
      <c r="A88" s="5" t="s">
        <v>590</v>
      </c>
      <c r="B88" s="10">
        <v>3763</v>
      </c>
      <c r="C88" s="7" t="s">
        <v>590</v>
      </c>
      <c r="D88" s="8" t="s">
        <v>591</v>
      </c>
      <c r="E88" s="6" t="s">
        <v>391</v>
      </c>
      <c r="F88" s="6" t="s">
        <v>392</v>
      </c>
      <c r="G88" s="6" t="s">
        <v>590</v>
      </c>
      <c r="H88" s="6">
        <v>3763</v>
      </c>
      <c r="I88" s="9" t="s">
        <v>393</v>
      </c>
      <c r="J88" s="6" t="s">
        <v>394</v>
      </c>
      <c r="K88" s="6" t="s">
        <v>397</v>
      </c>
      <c r="L88" s="6" t="s">
        <v>388</v>
      </c>
    </row>
    <row r="89" spans="1:12" x14ac:dyDescent="0.2">
      <c r="A89" s="5" t="s">
        <v>592</v>
      </c>
      <c r="B89" s="10">
        <v>4460</v>
      </c>
      <c r="C89" s="7" t="s">
        <v>592</v>
      </c>
      <c r="D89" s="8">
        <v>44847</v>
      </c>
      <c r="E89" s="6" t="s">
        <v>522</v>
      </c>
      <c r="F89" s="6" t="s">
        <v>523</v>
      </c>
      <c r="G89" s="6" t="s">
        <v>592</v>
      </c>
      <c r="H89" s="6">
        <v>4460</v>
      </c>
      <c r="I89" s="9" t="s">
        <v>411</v>
      </c>
      <c r="J89" s="6" t="s">
        <v>412</v>
      </c>
      <c r="K89" s="6" t="s">
        <v>397</v>
      </c>
      <c r="L89" s="6" t="s">
        <v>388</v>
      </c>
    </row>
    <row r="90" spans="1:12" x14ac:dyDescent="0.2">
      <c r="A90" s="5" t="s">
        <v>593</v>
      </c>
      <c r="B90" s="10">
        <v>3817</v>
      </c>
      <c r="C90" s="7" t="s">
        <v>594</v>
      </c>
      <c r="D90" s="8" t="s">
        <v>595</v>
      </c>
      <c r="E90" s="6" t="s">
        <v>436</v>
      </c>
      <c r="F90" s="6" t="s">
        <v>437</v>
      </c>
      <c r="G90" s="6" t="s">
        <v>593</v>
      </c>
      <c r="H90" s="6">
        <v>3817</v>
      </c>
      <c r="I90" s="9" t="s">
        <v>438</v>
      </c>
      <c r="J90" s="6" t="s">
        <v>439</v>
      </c>
      <c r="K90" s="6" t="s">
        <v>387</v>
      </c>
      <c r="L90" s="6" t="s">
        <v>388</v>
      </c>
    </row>
    <row r="91" spans="1:12" x14ac:dyDescent="0.2">
      <c r="A91" s="5" t="s">
        <v>596</v>
      </c>
      <c r="B91" s="10">
        <v>3780</v>
      </c>
      <c r="C91" s="7" t="s">
        <v>596</v>
      </c>
      <c r="D91" s="8">
        <v>20001</v>
      </c>
      <c r="E91" s="6" t="s">
        <v>461</v>
      </c>
      <c r="F91" s="6" t="s">
        <v>462</v>
      </c>
      <c r="G91" s="6" t="s">
        <v>596</v>
      </c>
      <c r="H91" s="6">
        <v>3780</v>
      </c>
      <c r="I91" s="9" t="s">
        <v>411</v>
      </c>
      <c r="J91" s="6" t="s">
        <v>412</v>
      </c>
      <c r="K91" s="6" t="s">
        <v>397</v>
      </c>
      <c r="L91" s="6" t="s">
        <v>388</v>
      </c>
    </row>
    <row r="92" spans="1:12" x14ac:dyDescent="0.2">
      <c r="A92" s="5" t="s">
        <v>597</v>
      </c>
      <c r="B92" s="10">
        <v>3831</v>
      </c>
      <c r="C92" s="7" t="s">
        <v>597</v>
      </c>
      <c r="D92" s="8" t="s">
        <v>598</v>
      </c>
      <c r="E92" s="6" t="s">
        <v>599</v>
      </c>
      <c r="F92" s="6" t="s">
        <v>600</v>
      </c>
      <c r="G92" s="6" t="s">
        <v>597</v>
      </c>
      <c r="H92" s="6">
        <v>3831</v>
      </c>
      <c r="I92" s="9" t="s">
        <v>402</v>
      </c>
      <c r="J92" s="6" t="s">
        <v>403</v>
      </c>
      <c r="K92" s="6" t="s">
        <v>387</v>
      </c>
      <c r="L92" s="6" t="s">
        <v>388</v>
      </c>
    </row>
    <row r="93" spans="1:12" x14ac:dyDescent="0.2">
      <c r="A93" s="5" t="s">
        <v>601</v>
      </c>
      <c r="B93" s="10">
        <v>3832</v>
      </c>
      <c r="C93" s="7" t="s">
        <v>601</v>
      </c>
      <c r="D93" s="8" t="s">
        <v>602</v>
      </c>
      <c r="E93" s="6" t="s">
        <v>603</v>
      </c>
      <c r="F93" s="6" t="s">
        <v>604</v>
      </c>
      <c r="G93" s="6" t="s">
        <v>601</v>
      </c>
      <c r="H93" s="6">
        <v>3832</v>
      </c>
      <c r="I93" s="9" t="s">
        <v>402</v>
      </c>
      <c r="J93" s="6" t="s">
        <v>403</v>
      </c>
      <c r="K93" s="6" t="s">
        <v>387</v>
      </c>
      <c r="L93" s="6" t="s">
        <v>388</v>
      </c>
    </row>
    <row r="94" spans="1:12" x14ac:dyDescent="0.2">
      <c r="A94" s="5" t="s">
        <v>605</v>
      </c>
      <c r="B94" s="10">
        <v>3797</v>
      </c>
      <c r="C94" s="7" t="s">
        <v>605</v>
      </c>
      <c r="D94" s="8">
        <v>50001</v>
      </c>
      <c r="E94" s="6" t="s">
        <v>536</v>
      </c>
      <c r="F94" s="6" t="s">
        <v>537</v>
      </c>
      <c r="G94" s="6" t="s">
        <v>605</v>
      </c>
      <c r="H94" s="6">
        <v>3797</v>
      </c>
      <c r="I94" s="9" t="s">
        <v>402</v>
      </c>
      <c r="J94" s="6" t="s">
        <v>403</v>
      </c>
      <c r="K94" s="6" t="s">
        <v>397</v>
      </c>
      <c r="L94" s="6" t="s">
        <v>388</v>
      </c>
    </row>
    <row r="95" spans="1:12" x14ac:dyDescent="0.2">
      <c r="A95" s="5" t="s">
        <v>606</v>
      </c>
      <c r="B95" s="10">
        <v>4841</v>
      </c>
      <c r="C95" s="7" t="s">
        <v>606</v>
      </c>
      <c r="D95" s="8">
        <v>85001</v>
      </c>
      <c r="E95" s="6" t="s">
        <v>453</v>
      </c>
      <c r="F95" s="6" t="s">
        <v>454</v>
      </c>
      <c r="G95" s="6" t="s">
        <v>606</v>
      </c>
      <c r="H95" s="6">
        <v>4841</v>
      </c>
      <c r="I95" s="9" t="s">
        <v>402</v>
      </c>
      <c r="J95" s="6" t="s">
        <v>403</v>
      </c>
      <c r="K95" s="6" t="s">
        <v>397</v>
      </c>
      <c r="L95" s="6" t="s">
        <v>388</v>
      </c>
    </row>
    <row r="96" spans="1:12" x14ac:dyDescent="0.2">
      <c r="A96" s="5" t="s">
        <v>607</v>
      </c>
      <c r="B96" s="10">
        <v>4832</v>
      </c>
      <c r="C96" s="7" t="s">
        <v>607</v>
      </c>
      <c r="D96" s="8" t="s">
        <v>608</v>
      </c>
      <c r="E96" s="6" t="s">
        <v>436</v>
      </c>
      <c r="F96" s="6" t="s">
        <v>437</v>
      </c>
      <c r="G96" s="6" t="s">
        <v>607</v>
      </c>
      <c r="H96" s="6">
        <v>4832</v>
      </c>
      <c r="I96" s="9" t="s">
        <v>438</v>
      </c>
      <c r="J96" s="6" t="s">
        <v>439</v>
      </c>
      <c r="K96" s="6" t="s">
        <v>397</v>
      </c>
      <c r="L96" s="6" t="s">
        <v>388</v>
      </c>
    </row>
    <row r="97" spans="1:12" x14ac:dyDescent="0.2">
      <c r="A97" s="5" t="s">
        <v>609</v>
      </c>
      <c r="B97" s="10">
        <v>10930</v>
      </c>
      <c r="C97" s="7" t="s">
        <v>609</v>
      </c>
      <c r="D97" s="8">
        <v>25899</v>
      </c>
      <c r="E97" s="6" t="s">
        <v>464</v>
      </c>
      <c r="F97" s="6" t="s">
        <v>465</v>
      </c>
      <c r="G97" s="6" t="s">
        <v>609</v>
      </c>
      <c r="H97" s="6">
        <v>10930</v>
      </c>
      <c r="I97" s="9" t="s">
        <v>416</v>
      </c>
      <c r="J97" s="6" t="s">
        <v>417</v>
      </c>
      <c r="K97" s="6" t="s">
        <v>397</v>
      </c>
      <c r="L97" s="6" t="s">
        <v>388</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xmlns:xlrd2="http://schemas.microsoft.com/office/spreadsheetml/2017/richdata2" ref="A2:L97">
    <sortCondition ref="A1:A9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B7" sqref="B7"/>
    </sheetView>
  </sheetViews>
  <sheetFormatPr baseColWidth="10" defaultColWidth="11.42578125" defaultRowHeight="15" x14ac:dyDescent="0.25"/>
  <cols>
    <col min="1" max="2" width="15.7109375" customWidth="1"/>
    <col min="3" max="4" width="16.42578125" customWidth="1"/>
    <col min="5" max="5" width="14.5703125" customWidth="1"/>
    <col min="6" max="6" width="80.7109375" customWidth="1"/>
  </cols>
  <sheetData>
    <row r="1" spans="1:6" ht="45" x14ac:dyDescent="0.25">
      <c r="A1" s="24" t="s">
        <v>610</v>
      </c>
      <c r="B1" s="24" t="s">
        <v>611</v>
      </c>
      <c r="C1" s="23" t="s">
        <v>45</v>
      </c>
      <c r="D1" s="23" t="s">
        <v>46</v>
      </c>
      <c r="E1" s="24" t="s">
        <v>47</v>
      </c>
      <c r="F1" s="24" t="s">
        <v>61</v>
      </c>
    </row>
    <row r="2" spans="1:6" ht="48" customHeight="1" x14ac:dyDescent="0.25">
      <c r="A2" s="28">
        <v>8</v>
      </c>
      <c r="B2" s="127">
        <v>8</v>
      </c>
      <c r="C2" s="25" t="s">
        <v>49</v>
      </c>
      <c r="D2" s="25" t="s">
        <v>49</v>
      </c>
      <c r="E2" s="25" t="s">
        <v>612</v>
      </c>
      <c r="F2" s="128" t="s">
        <v>613</v>
      </c>
    </row>
    <row r="3" spans="1:6" ht="48" customHeight="1" x14ac:dyDescent="0.25">
      <c r="A3" s="28">
        <v>7</v>
      </c>
      <c r="B3" s="98">
        <v>7</v>
      </c>
      <c r="C3" s="25" t="s">
        <v>49</v>
      </c>
      <c r="D3" s="25" t="s">
        <v>49</v>
      </c>
      <c r="E3" s="25" t="s">
        <v>49</v>
      </c>
      <c r="F3" s="27" t="s">
        <v>614</v>
      </c>
    </row>
    <row r="4" spans="1:6" ht="48" customHeight="1" x14ac:dyDescent="0.25">
      <c r="A4" s="28">
        <v>6</v>
      </c>
      <c r="B4" s="98">
        <v>6</v>
      </c>
      <c r="C4" s="25" t="s">
        <v>49</v>
      </c>
      <c r="D4" s="25" t="s">
        <v>52</v>
      </c>
      <c r="E4" s="26" t="s">
        <v>49</v>
      </c>
      <c r="F4" s="27" t="s">
        <v>615</v>
      </c>
    </row>
    <row r="5" spans="1:6" ht="48" customHeight="1" x14ac:dyDescent="0.25">
      <c r="A5" s="28">
        <v>5</v>
      </c>
      <c r="B5" s="98">
        <v>5</v>
      </c>
      <c r="C5" s="25" t="s">
        <v>52</v>
      </c>
      <c r="D5" s="25" t="s">
        <v>49</v>
      </c>
      <c r="E5" s="26" t="s">
        <v>49</v>
      </c>
      <c r="F5" s="27" t="s">
        <v>616</v>
      </c>
    </row>
    <row r="6" spans="1:6" ht="48" customHeight="1" x14ac:dyDescent="0.25">
      <c r="A6" s="28">
        <v>4</v>
      </c>
      <c r="B6" s="98">
        <v>4</v>
      </c>
      <c r="C6" s="25" t="s">
        <v>49</v>
      </c>
      <c r="D6" s="25" t="s">
        <v>612</v>
      </c>
      <c r="E6" s="26" t="s">
        <v>49</v>
      </c>
      <c r="F6" s="27" t="s">
        <v>617</v>
      </c>
    </row>
    <row r="7" spans="1:6" ht="48" customHeight="1" x14ac:dyDescent="0.25">
      <c r="A7" s="28">
        <v>3</v>
      </c>
      <c r="B7" s="98">
        <v>3</v>
      </c>
      <c r="C7" s="25" t="s">
        <v>52</v>
      </c>
      <c r="D7" s="25" t="s">
        <v>52</v>
      </c>
      <c r="E7" s="26" t="s">
        <v>49</v>
      </c>
      <c r="F7" s="27" t="s">
        <v>618</v>
      </c>
    </row>
    <row r="8" spans="1:6" ht="48" customHeight="1" x14ac:dyDescent="0.25">
      <c r="A8" s="28">
        <v>2</v>
      </c>
      <c r="B8" s="97">
        <v>2</v>
      </c>
      <c r="C8" s="25" t="s">
        <v>612</v>
      </c>
      <c r="D8" s="25" t="s">
        <v>49</v>
      </c>
      <c r="E8" s="26" t="s">
        <v>49</v>
      </c>
      <c r="F8" s="128" t="s">
        <v>619</v>
      </c>
    </row>
    <row r="9" spans="1:6" ht="48" customHeight="1" x14ac:dyDescent="0.25">
      <c r="A9" s="28">
        <v>1</v>
      </c>
      <c r="B9" s="97">
        <v>1</v>
      </c>
      <c r="C9" s="25" t="s">
        <v>52</v>
      </c>
      <c r="D9" s="25" t="s">
        <v>612</v>
      </c>
      <c r="E9" s="26" t="s">
        <v>49</v>
      </c>
      <c r="F9" s="128" t="s">
        <v>620</v>
      </c>
    </row>
    <row r="10" spans="1:6" ht="48" customHeight="1" x14ac:dyDescent="0.25">
      <c r="A10" s="28">
        <v>0</v>
      </c>
      <c r="B10" s="97">
        <v>0</v>
      </c>
      <c r="C10" s="25" t="s">
        <v>612</v>
      </c>
      <c r="D10" s="25" t="s">
        <v>52</v>
      </c>
      <c r="E10" s="26" t="s">
        <v>49</v>
      </c>
      <c r="F10" s="128" t="s">
        <v>621</v>
      </c>
    </row>
    <row r="11" spans="1:6" ht="48" customHeight="1" x14ac:dyDescent="0.25">
      <c r="A11" s="28">
        <v>-2</v>
      </c>
      <c r="B11" s="97">
        <v>-2</v>
      </c>
      <c r="C11" s="25" t="s">
        <v>622</v>
      </c>
      <c r="D11" s="25" t="s">
        <v>612</v>
      </c>
      <c r="E11" s="26" t="s">
        <v>49</v>
      </c>
      <c r="F11" s="128" t="s">
        <v>623</v>
      </c>
    </row>
  </sheetData>
  <autoFilter ref="A1:F1" xr:uid="{00000000-0009-0000-0000-000007000000}">
    <sortState xmlns:xlrd2="http://schemas.microsoft.com/office/spreadsheetml/2017/richdata2" ref="A2:F11">
      <sortCondition descending="1" ref="A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7"/>
  <sheetViews>
    <sheetView topLeftCell="C1" workbookViewId="0">
      <selection activeCell="I79" sqref="I79"/>
    </sheetView>
  </sheetViews>
  <sheetFormatPr baseColWidth="10" defaultColWidth="11.42578125" defaultRowHeight="14.25" x14ac:dyDescent="0.2"/>
  <cols>
    <col min="1" max="1" width="11.42578125" style="2"/>
    <col min="2" max="5" width="17.140625" style="2" customWidth="1"/>
    <col min="6" max="6" width="27.140625" style="2" customWidth="1"/>
    <col min="7" max="8" width="26.85546875" style="2" customWidth="1"/>
    <col min="9" max="16384" width="11.42578125" style="2"/>
  </cols>
  <sheetData>
    <row r="1" spans="1:12" ht="22.5" x14ac:dyDescent="0.25">
      <c r="A1" s="1" t="s">
        <v>624</v>
      </c>
      <c r="B1" s="1" t="s">
        <v>625</v>
      </c>
      <c r="C1" s="1" t="s">
        <v>61</v>
      </c>
      <c r="D1" s="1" t="s">
        <v>626</v>
      </c>
      <c r="E1" s="1" t="s">
        <v>627</v>
      </c>
      <c r="F1" s="1" t="s">
        <v>45</v>
      </c>
      <c r="G1" s="1" t="s">
        <v>46</v>
      </c>
      <c r="H1" s="1" t="s">
        <v>628</v>
      </c>
      <c r="I1" s="15" t="s">
        <v>629</v>
      </c>
      <c r="J1" s="15" t="s">
        <v>63</v>
      </c>
      <c r="K1" s="31" t="s">
        <v>630</v>
      </c>
      <c r="L1" s="32" t="s">
        <v>631</v>
      </c>
    </row>
    <row r="2" spans="1:12" x14ac:dyDescent="0.2">
      <c r="A2" s="2" t="s">
        <v>632</v>
      </c>
      <c r="B2" s="129" t="s">
        <v>49</v>
      </c>
      <c r="C2" s="2" t="s">
        <v>626</v>
      </c>
      <c r="D2" s="2" t="s">
        <v>633</v>
      </c>
      <c r="E2" s="2" t="s">
        <v>633</v>
      </c>
      <c r="F2" s="129" t="s">
        <v>49</v>
      </c>
      <c r="G2" s="129" t="s">
        <v>49</v>
      </c>
      <c r="H2" s="129" t="s">
        <v>634</v>
      </c>
      <c r="I2" s="22" t="s">
        <v>381</v>
      </c>
      <c r="J2" s="2">
        <v>1</v>
      </c>
      <c r="K2" s="33">
        <v>3828</v>
      </c>
      <c r="L2" s="34" t="s">
        <v>635</v>
      </c>
    </row>
    <row r="3" spans="1:12" x14ac:dyDescent="0.2">
      <c r="A3" s="2" t="s">
        <v>636</v>
      </c>
      <c r="B3" s="129" t="s">
        <v>612</v>
      </c>
      <c r="C3" s="2" t="s">
        <v>637</v>
      </c>
      <c r="D3" s="2" t="s">
        <v>638</v>
      </c>
      <c r="E3" s="2" t="s">
        <v>638</v>
      </c>
      <c r="F3" s="129" t="s">
        <v>52</v>
      </c>
      <c r="G3" s="129" t="s">
        <v>612</v>
      </c>
      <c r="H3" s="129" t="s">
        <v>639</v>
      </c>
      <c r="I3" s="22" t="s">
        <v>389</v>
      </c>
      <c r="J3" s="2">
        <v>2</v>
      </c>
      <c r="K3" s="33">
        <v>3758</v>
      </c>
      <c r="L3" s="34" t="s">
        <v>640</v>
      </c>
    </row>
    <row r="4" spans="1:12" x14ac:dyDescent="0.2">
      <c r="A4" s="2" t="s">
        <v>641</v>
      </c>
      <c r="B4" s="129"/>
      <c r="D4" s="2" t="s">
        <v>642</v>
      </c>
      <c r="E4" s="2" t="s">
        <v>642</v>
      </c>
      <c r="F4" s="129" t="s">
        <v>612</v>
      </c>
      <c r="G4" s="129"/>
      <c r="H4" s="129" t="s">
        <v>643</v>
      </c>
      <c r="I4" s="22" t="s">
        <v>395</v>
      </c>
      <c r="J4" s="2">
        <v>3</v>
      </c>
      <c r="K4" s="33">
        <v>7692</v>
      </c>
      <c r="L4" s="34" t="s">
        <v>644</v>
      </c>
    </row>
    <row r="5" spans="1:12" x14ac:dyDescent="0.2">
      <c r="A5" s="2" t="s">
        <v>645</v>
      </c>
      <c r="D5" s="2" t="s">
        <v>646</v>
      </c>
      <c r="E5" s="2" t="s">
        <v>646</v>
      </c>
      <c r="I5" s="22" t="s">
        <v>398</v>
      </c>
      <c r="J5" s="2">
        <v>4</v>
      </c>
      <c r="K5" s="33">
        <v>3824</v>
      </c>
      <c r="L5" s="34" t="s">
        <v>647</v>
      </c>
    </row>
    <row r="6" spans="1:12" x14ac:dyDescent="0.2">
      <c r="A6" s="2" t="s">
        <v>648</v>
      </c>
      <c r="I6" s="22" t="s">
        <v>404</v>
      </c>
      <c r="J6" s="2">
        <v>5</v>
      </c>
      <c r="K6" s="33">
        <v>3804</v>
      </c>
      <c r="L6" s="34" t="s">
        <v>649</v>
      </c>
    </row>
    <row r="7" spans="1:12" x14ac:dyDescent="0.2">
      <c r="A7" s="2" t="s">
        <v>650</v>
      </c>
      <c r="H7" s="129"/>
      <c r="I7" s="22" t="s">
        <v>407</v>
      </c>
      <c r="J7" s="2">
        <v>6</v>
      </c>
      <c r="K7" s="33">
        <v>3764</v>
      </c>
      <c r="L7" s="34" t="s">
        <v>651</v>
      </c>
    </row>
    <row r="8" spans="1:12" x14ac:dyDescent="0.2">
      <c r="A8" s="2" t="s">
        <v>652</v>
      </c>
      <c r="I8" s="22" t="s">
        <v>413</v>
      </c>
      <c r="J8" s="2">
        <v>7</v>
      </c>
      <c r="K8" s="33">
        <v>3810</v>
      </c>
      <c r="L8" s="34" t="s">
        <v>653</v>
      </c>
    </row>
    <row r="9" spans="1:12" x14ac:dyDescent="0.2">
      <c r="A9" s="2" t="s">
        <v>654</v>
      </c>
      <c r="I9" s="22" t="s">
        <v>418</v>
      </c>
      <c r="J9" s="2">
        <v>8</v>
      </c>
      <c r="K9" s="33">
        <v>4909</v>
      </c>
      <c r="L9" s="34" t="s">
        <v>655</v>
      </c>
    </row>
    <row r="10" spans="1:12" x14ac:dyDescent="0.2">
      <c r="A10" s="2" t="s">
        <v>656</v>
      </c>
      <c r="I10" s="22" t="s">
        <v>420</v>
      </c>
      <c r="J10" s="2">
        <v>9</v>
      </c>
      <c r="K10" s="33">
        <v>3760</v>
      </c>
      <c r="L10" s="34" t="s">
        <v>657</v>
      </c>
    </row>
    <row r="11" spans="1:12" x14ac:dyDescent="0.2">
      <c r="A11" s="2" t="s">
        <v>658</v>
      </c>
      <c r="I11" s="22" t="s">
        <v>659</v>
      </c>
      <c r="J11" s="2">
        <v>10</v>
      </c>
      <c r="K11" s="33">
        <v>3766</v>
      </c>
      <c r="L11" s="34" t="s">
        <v>660</v>
      </c>
    </row>
    <row r="12" spans="1:12" x14ac:dyDescent="0.2">
      <c r="A12" s="2" t="s">
        <v>661</v>
      </c>
      <c r="I12" s="22" t="s">
        <v>426</v>
      </c>
      <c r="J12" s="2">
        <v>11</v>
      </c>
      <c r="K12" s="33">
        <v>3767</v>
      </c>
      <c r="L12" s="34" t="s">
        <v>662</v>
      </c>
    </row>
    <row r="13" spans="1:12" x14ac:dyDescent="0.2">
      <c r="A13" s="2" t="s">
        <v>663</v>
      </c>
      <c r="I13" s="22" t="s">
        <v>430</v>
      </c>
      <c r="K13" s="33">
        <v>3769</v>
      </c>
      <c r="L13" s="34" t="s">
        <v>664</v>
      </c>
    </row>
    <row r="14" spans="1:12" x14ac:dyDescent="0.2">
      <c r="I14" s="22" t="s">
        <v>434</v>
      </c>
      <c r="K14" s="33">
        <v>3809</v>
      </c>
      <c r="L14" s="34" t="s">
        <v>665</v>
      </c>
    </row>
    <row r="15" spans="1:12" ht="15" customHeight="1" x14ac:dyDescent="0.2">
      <c r="I15" s="22" t="s">
        <v>435</v>
      </c>
      <c r="K15" s="33">
        <v>3819</v>
      </c>
      <c r="L15" s="34" t="s">
        <v>666</v>
      </c>
    </row>
    <row r="16" spans="1:12" x14ac:dyDescent="0.2">
      <c r="I16" s="22" t="s">
        <v>667</v>
      </c>
      <c r="K16" s="33">
        <v>3820</v>
      </c>
      <c r="L16" s="34" t="s">
        <v>668</v>
      </c>
    </row>
    <row r="17" spans="9:12" x14ac:dyDescent="0.2">
      <c r="I17" s="22" t="s">
        <v>440</v>
      </c>
      <c r="K17" s="33">
        <v>3773</v>
      </c>
      <c r="L17" s="34" t="s">
        <v>669</v>
      </c>
    </row>
    <row r="18" spans="9:12" x14ac:dyDescent="0.2">
      <c r="I18" s="22" t="s">
        <v>444</v>
      </c>
      <c r="K18" s="33">
        <v>3818</v>
      </c>
      <c r="L18" s="34" t="s">
        <v>670</v>
      </c>
    </row>
    <row r="19" spans="9:12" x14ac:dyDescent="0.2">
      <c r="I19" s="22" t="s">
        <v>445</v>
      </c>
      <c r="K19" s="33">
        <v>3775</v>
      </c>
      <c r="L19" s="34" t="s">
        <v>671</v>
      </c>
    </row>
    <row r="20" spans="9:12" ht="15" customHeight="1" x14ac:dyDescent="0.2">
      <c r="I20" s="22" t="s">
        <v>449</v>
      </c>
      <c r="K20" s="33">
        <v>4910</v>
      </c>
      <c r="L20" s="34" t="s">
        <v>672</v>
      </c>
    </row>
    <row r="21" spans="9:12" ht="15" customHeight="1" x14ac:dyDescent="0.2">
      <c r="I21" s="22" t="s">
        <v>450</v>
      </c>
      <c r="K21" s="33">
        <v>3821</v>
      </c>
      <c r="L21" s="34" t="s">
        <v>673</v>
      </c>
    </row>
    <row r="22" spans="9:12" x14ac:dyDescent="0.2">
      <c r="I22" s="22" t="s">
        <v>451</v>
      </c>
      <c r="K22" s="33">
        <v>3825</v>
      </c>
      <c r="L22" s="34" t="s">
        <v>674</v>
      </c>
    </row>
    <row r="23" spans="9:12" ht="15" customHeight="1" x14ac:dyDescent="0.2">
      <c r="I23" s="22" t="s">
        <v>455</v>
      </c>
      <c r="K23" s="33">
        <v>3777</v>
      </c>
      <c r="L23" s="34" t="s">
        <v>675</v>
      </c>
    </row>
    <row r="24" spans="9:12" x14ac:dyDescent="0.2">
      <c r="I24" s="22" t="s">
        <v>459</v>
      </c>
      <c r="K24" s="33">
        <v>3779</v>
      </c>
      <c r="L24" s="34" t="s">
        <v>676</v>
      </c>
    </row>
    <row r="25" spans="9:12" x14ac:dyDescent="0.2">
      <c r="I25" s="22" t="s">
        <v>463</v>
      </c>
      <c r="K25" s="33">
        <v>10904</v>
      </c>
      <c r="L25" s="34" t="s">
        <v>677</v>
      </c>
    </row>
    <row r="26" spans="9:12" x14ac:dyDescent="0.2">
      <c r="I26" s="22" t="s">
        <v>466</v>
      </c>
      <c r="K26" s="33">
        <v>3789</v>
      </c>
      <c r="L26" s="34" t="s">
        <v>678</v>
      </c>
    </row>
    <row r="27" spans="9:12" ht="36" customHeight="1" x14ac:dyDescent="0.2">
      <c r="I27" s="22" t="s">
        <v>470</v>
      </c>
      <c r="K27" s="33">
        <v>3795</v>
      </c>
      <c r="L27" s="34" t="s">
        <v>679</v>
      </c>
    </row>
    <row r="28" spans="9:12" ht="31.5" customHeight="1" x14ac:dyDescent="0.2">
      <c r="I28" s="22" t="s">
        <v>473</v>
      </c>
      <c r="K28" s="33">
        <v>3781</v>
      </c>
      <c r="L28" s="34" t="s">
        <v>680</v>
      </c>
    </row>
    <row r="29" spans="9:12" ht="30.75" customHeight="1" x14ac:dyDescent="0.2">
      <c r="I29" s="22" t="s">
        <v>477</v>
      </c>
      <c r="K29" s="33">
        <v>3802</v>
      </c>
      <c r="L29" s="34" t="s">
        <v>681</v>
      </c>
    </row>
    <row r="30" spans="9:12" ht="31.5" customHeight="1" x14ac:dyDescent="0.2">
      <c r="I30" s="22" t="s">
        <v>480</v>
      </c>
      <c r="K30" s="33">
        <v>3785</v>
      </c>
      <c r="L30" s="34" t="s">
        <v>682</v>
      </c>
    </row>
    <row r="31" spans="9:12" ht="31.5" customHeight="1" x14ac:dyDescent="0.2">
      <c r="I31" s="22" t="s">
        <v>482</v>
      </c>
      <c r="K31" s="33">
        <v>3807</v>
      </c>
      <c r="L31" s="34" t="s">
        <v>683</v>
      </c>
    </row>
    <row r="32" spans="9:12" ht="31.5" customHeight="1" x14ac:dyDescent="0.2">
      <c r="I32" s="22" t="s">
        <v>485</v>
      </c>
      <c r="K32" s="33">
        <v>3771</v>
      </c>
      <c r="L32" s="34" t="s">
        <v>684</v>
      </c>
    </row>
    <row r="33" spans="9:12" ht="31.5" customHeight="1" x14ac:dyDescent="0.2">
      <c r="I33" s="22" t="s">
        <v>486</v>
      </c>
      <c r="K33" s="33">
        <v>3761</v>
      </c>
      <c r="L33" s="34" t="s">
        <v>685</v>
      </c>
    </row>
    <row r="34" spans="9:12" ht="31.5" customHeight="1" x14ac:dyDescent="0.2">
      <c r="I34" s="22" t="s">
        <v>488</v>
      </c>
      <c r="K34" s="33">
        <v>10850</v>
      </c>
      <c r="L34" s="34" t="s">
        <v>686</v>
      </c>
    </row>
    <row r="35" spans="9:12" ht="31.5" customHeight="1" x14ac:dyDescent="0.2">
      <c r="I35" s="22" t="s">
        <v>489</v>
      </c>
      <c r="K35" s="33">
        <v>3776</v>
      </c>
      <c r="L35" s="34" t="s">
        <v>687</v>
      </c>
    </row>
    <row r="36" spans="9:12" ht="31.5" customHeight="1" x14ac:dyDescent="0.2">
      <c r="I36" s="22" t="s">
        <v>490</v>
      </c>
      <c r="K36" s="33">
        <v>3811</v>
      </c>
      <c r="L36" s="34" t="s">
        <v>688</v>
      </c>
    </row>
    <row r="37" spans="9:12" ht="15" customHeight="1" x14ac:dyDescent="0.2">
      <c r="I37" s="22" t="s">
        <v>491</v>
      </c>
      <c r="K37" s="33">
        <v>10851</v>
      </c>
      <c r="L37" s="34" t="s">
        <v>689</v>
      </c>
    </row>
    <row r="38" spans="9:12" ht="15" customHeight="1" x14ac:dyDescent="0.2">
      <c r="I38" s="22" t="s">
        <v>493</v>
      </c>
      <c r="K38" s="33">
        <v>3786</v>
      </c>
      <c r="L38" s="34" t="s">
        <v>690</v>
      </c>
    </row>
    <row r="39" spans="9:12" ht="15" customHeight="1" x14ac:dyDescent="0.2">
      <c r="I39" s="22" t="s">
        <v>494</v>
      </c>
      <c r="K39" s="33">
        <v>3787</v>
      </c>
      <c r="L39" s="34" t="s">
        <v>691</v>
      </c>
    </row>
    <row r="40" spans="9:12" ht="15" customHeight="1" x14ac:dyDescent="0.2">
      <c r="I40" s="22" t="s">
        <v>495</v>
      </c>
      <c r="K40" s="33">
        <v>3812</v>
      </c>
      <c r="L40" s="34" t="s">
        <v>692</v>
      </c>
    </row>
    <row r="41" spans="9:12" ht="15" customHeight="1" x14ac:dyDescent="0.2">
      <c r="I41" s="22" t="s">
        <v>498</v>
      </c>
      <c r="K41" s="33">
        <v>3829</v>
      </c>
      <c r="L41" s="34" t="s">
        <v>693</v>
      </c>
    </row>
    <row r="42" spans="9:12" ht="15" customHeight="1" x14ac:dyDescent="0.2">
      <c r="I42" s="22" t="s">
        <v>502</v>
      </c>
      <c r="K42" s="33">
        <v>3830</v>
      </c>
      <c r="L42" s="34" t="s">
        <v>694</v>
      </c>
    </row>
    <row r="43" spans="9:12" x14ac:dyDescent="0.2">
      <c r="I43" s="22" t="s">
        <v>506</v>
      </c>
      <c r="K43" s="33">
        <v>3790</v>
      </c>
      <c r="L43" s="34" t="s">
        <v>695</v>
      </c>
    </row>
    <row r="44" spans="9:12" x14ac:dyDescent="0.2">
      <c r="I44" s="22" t="s">
        <v>510</v>
      </c>
      <c r="K44" s="33">
        <v>3816</v>
      </c>
      <c r="L44" s="34" t="s">
        <v>696</v>
      </c>
    </row>
    <row r="45" spans="9:12" x14ac:dyDescent="0.2">
      <c r="I45" s="22" t="s">
        <v>513</v>
      </c>
      <c r="K45" s="33">
        <v>4546</v>
      </c>
      <c r="L45" s="34" t="s">
        <v>697</v>
      </c>
    </row>
    <row r="46" spans="9:12" x14ac:dyDescent="0.2">
      <c r="I46" s="22" t="s">
        <v>516</v>
      </c>
      <c r="K46" s="33">
        <v>3762</v>
      </c>
      <c r="L46" s="34" t="s">
        <v>698</v>
      </c>
    </row>
    <row r="47" spans="9:12" x14ac:dyDescent="0.2">
      <c r="I47" s="22" t="s">
        <v>518</v>
      </c>
      <c r="K47" s="33">
        <v>4815</v>
      </c>
      <c r="L47" s="34" t="s">
        <v>699</v>
      </c>
    </row>
    <row r="48" spans="9:12" x14ac:dyDescent="0.2">
      <c r="I48" s="22" t="s">
        <v>520</v>
      </c>
      <c r="K48" s="33">
        <v>3792</v>
      </c>
      <c r="L48" s="34" t="s">
        <v>700</v>
      </c>
    </row>
    <row r="49" spans="9:12" x14ac:dyDescent="0.2">
      <c r="I49" s="22" t="s">
        <v>524</v>
      </c>
      <c r="K49" s="33">
        <v>3783</v>
      </c>
      <c r="L49" s="34" t="s">
        <v>701</v>
      </c>
    </row>
    <row r="50" spans="9:12" x14ac:dyDescent="0.2">
      <c r="I50" s="22" t="s">
        <v>525</v>
      </c>
      <c r="K50" s="33">
        <v>3768</v>
      </c>
      <c r="L50" s="34" t="s">
        <v>702</v>
      </c>
    </row>
    <row r="51" spans="9:12" x14ac:dyDescent="0.2">
      <c r="I51" s="22" t="s">
        <v>526</v>
      </c>
      <c r="K51" s="33">
        <v>3794</v>
      </c>
      <c r="L51" s="34" t="s">
        <v>703</v>
      </c>
    </row>
    <row r="52" spans="9:12" x14ac:dyDescent="0.2">
      <c r="I52" s="22" t="s">
        <v>528</v>
      </c>
      <c r="K52" s="33">
        <v>3793</v>
      </c>
      <c r="L52" s="34" t="s">
        <v>704</v>
      </c>
    </row>
    <row r="53" spans="9:12" x14ac:dyDescent="0.2">
      <c r="I53" s="22" t="s">
        <v>529</v>
      </c>
      <c r="K53" s="33">
        <v>3960</v>
      </c>
      <c r="L53" s="34" t="s">
        <v>705</v>
      </c>
    </row>
    <row r="54" spans="9:12" x14ac:dyDescent="0.2">
      <c r="I54" s="22" t="s">
        <v>531</v>
      </c>
      <c r="K54" s="33">
        <v>3774</v>
      </c>
      <c r="L54" s="34" t="s">
        <v>706</v>
      </c>
    </row>
    <row r="55" spans="9:12" x14ac:dyDescent="0.2">
      <c r="I55" s="22" t="s">
        <v>532</v>
      </c>
      <c r="K55" s="33">
        <v>3759</v>
      </c>
      <c r="L55" s="34" t="s">
        <v>707</v>
      </c>
    </row>
    <row r="56" spans="9:12" x14ac:dyDescent="0.2">
      <c r="I56" s="22" t="s">
        <v>534</v>
      </c>
      <c r="K56" s="33">
        <v>3796</v>
      </c>
      <c r="L56" s="34" t="s">
        <v>708</v>
      </c>
    </row>
    <row r="57" spans="9:12" x14ac:dyDescent="0.2">
      <c r="I57" s="22" t="s">
        <v>538</v>
      </c>
      <c r="K57" s="33">
        <v>3782</v>
      </c>
      <c r="L57" s="34" t="s">
        <v>709</v>
      </c>
    </row>
    <row r="58" spans="9:12" x14ac:dyDescent="0.2">
      <c r="I58" s="22" t="s">
        <v>539</v>
      </c>
      <c r="K58" s="33">
        <v>10857</v>
      </c>
      <c r="L58" s="34" t="s">
        <v>710</v>
      </c>
    </row>
    <row r="59" spans="9:12" x14ac:dyDescent="0.2">
      <c r="I59" s="22" t="s">
        <v>540</v>
      </c>
      <c r="K59" s="33">
        <v>3798</v>
      </c>
      <c r="L59" s="34" t="s">
        <v>711</v>
      </c>
    </row>
    <row r="60" spans="9:12" x14ac:dyDescent="0.2">
      <c r="I60" s="22" t="s">
        <v>542</v>
      </c>
      <c r="K60" s="33">
        <v>3791</v>
      </c>
      <c r="L60" s="34" t="s">
        <v>712</v>
      </c>
    </row>
    <row r="61" spans="9:12" x14ac:dyDescent="0.2">
      <c r="I61" s="22" t="s">
        <v>713</v>
      </c>
      <c r="K61" s="33">
        <v>3801</v>
      </c>
      <c r="L61" s="34" t="s">
        <v>714</v>
      </c>
    </row>
    <row r="62" spans="9:12" x14ac:dyDescent="0.2">
      <c r="I62" s="22" t="s">
        <v>546</v>
      </c>
      <c r="K62" s="33">
        <v>3822</v>
      </c>
      <c r="L62" s="34" t="s">
        <v>715</v>
      </c>
    </row>
    <row r="63" spans="9:12" x14ac:dyDescent="0.2">
      <c r="I63" s="22" t="s">
        <v>547</v>
      </c>
      <c r="K63" s="33">
        <v>3799</v>
      </c>
      <c r="L63" s="34" t="s">
        <v>716</v>
      </c>
    </row>
    <row r="64" spans="9:12" x14ac:dyDescent="0.2">
      <c r="I64" s="22" t="s">
        <v>548</v>
      </c>
      <c r="K64" s="33">
        <v>3806</v>
      </c>
      <c r="L64" s="34" t="s">
        <v>717</v>
      </c>
    </row>
    <row r="65" spans="9:12" x14ac:dyDescent="0.2">
      <c r="I65" s="22" t="s">
        <v>549</v>
      </c>
      <c r="K65" s="33">
        <v>4700</v>
      </c>
      <c r="L65" s="34" t="s">
        <v>718</v>
      </c>
    </row>
    <row r="66" spans="9:12" x14ac:dyDescent="0.2">
      <c r="I66" s="22" t="s">
        <v>550</v>
      </c>
      <c r="K66" s="33">
        <v>4436</v>
      </c>
      <c r="L66" s="34" t="s">
        <v>719</v>
      </c>
    </row>
    <row r="67" spans="9:12" x14ac:dyDescent="0.2">
      <c r="I67" s="22" t="s">
        <v>551</v>
      </c>
      <c r="K67" s="33">
        <v>3778</v>
      </c>
      <c r="L67" s="34" t="s">
        <v>720</v>
      </c>
    </row>
    <row r="68" spans="9:12" x14ac:dyDescent="0.2">
      <c r="I68" s="22" t="s">
        <v>552</v>
      </c>
      <c r="K68" s="33">
        <v>3826</v>
      </c>
      <c r="L68" s="34" t="s">
        <v>721</v>
      </c>
    </row>
    <row r="69" spans="9:12" x14ac:dyDescent="0.2">
      <c r="I69" s="22" t="s">
        <v>556</v>
      </c>
      <c r="K69" s="33">
        <v>4382</v>
      </c>
      <c r="L69" s="34" t="s">
        <v>722</v>
      </c>
    </row>
    <row r="70" spans="9:12" x14ac:dyDescent="0.2">
      <c r="I70" s="22" t="s">
        <v>557</v>
      </c>
      <c r="K70" s="33">
        <v>3803</v>
      </c>
      <c r="L70" s="34" t="s">
        <v>723</v>
      </c>
    </row>
    <row r="71" spans="9:12" x14ac:dyDescent="0.2">
      <c r="I71" s="22" t="s">
        <v>559</v>
      </c>
      <c r="K71" s="33">
        <v>4449</v>
      </c>
      <c r="L71" s="34" t="s">
        <v>724</v>
      </c>
    </row>
    <row r="72" spans="9:12" x14ac:dyDescent="0.2">
      <c r="I72" s="22" t="s">
        <v>560</v>
      </c>
      <c r="K72" s="33">
        <v>7609</v>
      </c>
      <c r="L72" s="34" t="s">
        <v>725</v>
      </c>
    </row>
    <row r="73" spans="9:12" x14ac:dyDescent="0.2">
      <c r="I73" s="22" t="s">
        <v>562</v>
      </c>
      <c r="K73" s="33">
        <v>3805</v>
      </c>
      <c r="L73" s="34" t="s">
        <v>726</v>
      </c>
    </row>
    <row r="74" spans="9:12" x14ac:dyDescent="0.2">
      <c r="I74" s="22" t="s">
        <v>564</v>
      </c>
      <c r="K74" s="33">
        <v>7740</v>
      </c>
      <c r="L74" s="34" t="s">
        <v>727</v>
      </c>
    </row>
    <row r="75" spans="9:12" x14ac:dyDescent="0.2">
      <c r="I75" s="22" t="s">
        <v>566</v>
      </c>
      <c r="K75" s="33">
        <v>3784</v>
      </c>
      <c r="L75" s="34" t="s">
        <v>728</v>
      </c>
    </row>
    <row r="76" spans="9:12" x14ac:dyDescent="0.2">
      <c r="I76" s="22" t="s">
        <v>568</v>
      </c>
      <c r="K76" s="33">
        <v>3827</v>
      </c>
      <c r="L76" s="35" t="s">
        <v>729</v>
      </c>
    </row>
    <row r="77" spans="9:12" x14ac:dyDescent="0.2">
      <c r="I77" s="22" t="s">
        <v>573</v>
      </c>
      <c r="K77" s="33">
        <v>4911</v>
      </c>
      <c r="L77" s="34" t="s">
        <v>730</v>
      </c>
    </row>
    <row r="78" spans="9:12" x14ac:dyDescent="0.2">
      <c r="I78" s="22" t="s">
        <v>574</v>
      </c>
      <c r="K78" s="33">
        <v>3808</v>
      </c>
      <c r="L78" s="34" t="s">
        <v>731</v>
      </c>
    </row>
    <row r="79" spans="9:12" x14ac:dyDescent="0.2">
      <c r="I79" s="22" t="s">
        <v>576</v>
      </c>
      <c r="K79" s="33">
        <v>3814</v>
      </c>
      <c r="L79" s="34" t="s">
        <v>732</v>
      </c>
    </row>
    <row r="80" spans="9:12" x14ac:dyDescent="0.2">
      <c r="I80" s="22" t="s">
        <v>579</v>
      </c>
      <c r="K80" s="33">
        <v>3788</v>
      </c>
      <c r="L80" s="34" t="s">
        <v>733</v>
      </c>
    </row>
    <row r="81" spans="9:12" x14ac:dyDescent="0.2">
      <c r="I81" s="22" t="s">
        <v>580</v>
      </c>
      <c r="K81" s="33">
        <v>3772</v>
      </c>
      <c r="L81" s="34" t="s">
        <v>734</v>
      </c>
    </row>
    <row r="82" spans="9:12" x14ac:dyDescent="0.2">
      <c r="I82" s="22" t="s">
        <v>581</v>
      </c>
      <c r="K82" s="33">
        <v>3765</v>
      </c>
      <c r="L82" s="34" t="s">
        <v>735</v>
      </c>
    </row>
    <row r="83" spans="9:12" x14ac:dyDescent="0.2">
      <c r="I83" s="22" t="s">
        <v>583</v>
      </c>
      <c r="K83" s="33">
        <v>3813</v>
      </c>
      <c r="L83" s="34" t="s">
        <v>736</v>
      </c>
    </row>
    <row r="84" spans="9:12" x14ac:dyDescent="0.2">
      <c r="I84" s="22" t="s">
        <v>585</v>
      </c>
      <c r="K84" s="33">
        <v>3815</v>
      </c>
      <c r="L84" s="34" t="s">
        <v>737</v>
      </c>
    </row>
    <row r="85" spans="9:12" x14ac:dyDescent="0.2">
      <c r="I85" s="22" t="s">
        <v>587</v>
      </c>
      <c r="K85" s="33">
        <v>3823</v>
      </c>
      <c r="L85" s="34" t="s">
        <v>738</v>
      </c>
    </row>
    <row r="86" spans="9:12" x14ac:dyDescent="0.2">
      <c r="I86" s="22" t="s">
        <v>588</v>
      </c>
      <c r="K86" s="33">
        <v>3800</v>
      </c>
      <c r="L86" s="34" t="s">
        <v>739</v>
      </c>
    </row>
    <row r="87" spans="9:12" x14ac:dyDescent="0.2">
      <c r="I87" s="22" t="s">
        <v>589</v>
      </c>
      <c r="K87" s="33">
        <v>3770</v>
      </c>
      <c r="L87" s="34" t="s">
        <v>740</v>
      </c>
    </row>
    <row r="88" spans="9:12" x14ac:dyDescent="0.2">
      <c r="I88" s="22" t="s">
        <v>590</v>
      </c>
      <c r="K88" s="33">
        <v>3763</v>
      </c>
      <c r="L88" s="34" t="s">
        <v>741</v>
      </c>
    </row>
    <row r="89" spans="9:12" x14ac:dyDescent="0.2">
      <c r="I89" s="22" t="s">
        <v>592</v>
      </c>
      <c r="K89" s="33">
        <v>4460</v>
      </c>
      <c r="L89" s="34" t="s">
        <v>742</v>
      </c>
    </row>
    <row r="90" spans="9:12" x14ac:dyDescent="0.2">
      <c r="I90" s="22" t="s">
        <v>743</v>
      </c>
      <c r="K90" s="33">
        <v>3817</v>
      </c>
      <c r="L90" s="34" t="s">
        <v>744</v>
      </c>
    </row>
    <row r="91" spans="9:12" x14ac:dyDescent="0.2">
      <c r="I91" s="22" t="s">
        <v>596</v>
      </c>
      <c r="K91" s="33">
        <v>3780</v>
      </c>
      <c r="L91" s="34" t="s">
        <v>745</v>
      </c>
    </row>
    <row r="92" spans="9:12" x14ac:dyDescent="0.2">
      <c r="I92" s="22" t="s">
        <v>597</v>
      </c>
      <c r="K92" s="33">
        <v>3831</v>
      </c>
      <c r="L92" s="34" t="s">
        <v>746</v>
      </c>
    </row>
    <row r="93" spans="9:12" x14ac:dyDescent="0.2">
      <c r="I93" s="22" t="s">
        <v>601</v>
      </c>
      <c r="K93" s="33">
        <v>3832</v>
      </c>
      <c r="L93" s="34" t="s">
        <v>747</v>
      </c>
    </row>
    <row r="94" spans="9:12" x14ac:dyDescent="0.2">
      <c r="I94" s="22" t="s">
        <v>605</v>
      </c>
      <c r="K94" s="33">
        <v>3797</v>
      </c>
      <c r="L94" s="34" t="s">
        <v>748</v>
      </c>
    </row>
    <row r="95" spans="9:12" x14ac:dyDescent="0.2">
      <c r="I95" s="22" t="s">
        <v>606</v>
      </c>
      <c r="K95" s="33">
        <v>4841</v>
      </c>
      <c r="L95" s="34" t="s">
        <v>749</v>
      </c>
    </row>
    <row r="96" spans="9:12" x14ac:dyDescent="0.2">
      <c r="I96" s="22" t="s">
        <v>607</v>
      </c>
      <c r="K96" s="33">
        <v>4832</v>
      </c>
      <c r="L96" s="34" t="s">
        <v>750</v>
      </c>
    </row>
    <row r="97" spans="9:12" x14ac:dyDescent="0.2">
      <c r="I97" s="22" t="s">
        <v>609</v>
      </c>
      <c r="K97" s="33">
        <v>10930</v>
      </c>
      <c r="L97" s="34" t="s">
        <v>751</v>
      </c>
    </row>
  </sheetData>
  <sheetProtection algorithmName="SHA-512" hashValue="3s6Pd5g78PkiYW09lOtaBEQ39GOpYAo8B8kgJDCuBltuxTexEhOG52s3D7Pj+v6OnbucKklTLXsgBlcaVbWSvg==" saltValue="SMRfMX12YzeyC5cOxwQAag==" spinCount="100000" sheet="1" objects="1" scenarios="1"/>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9"/>
  <sheetViews>
    <sheetView zoomScaleNormal="100" workbookViewId="0">
      <selection activeCell="C6" sqref="C6"/>
    </sheetView>
  </sheetViews>
  <sheetFormatPr baseColWidth="10" defaultColWidth="11.42578125" defaultRowHeight="15" x14ac:dyDescent="0.25"/>
  <cols>
    <col min="1" max="1" width="42.5703125" style="18" customWidth="1"/>
    <col min="2" max="2" width="29.28515625" customWidth="1"/>
    <col min="3" max="3" width="69.7109375" style="17" customWidth="1"/>
  </cols>
  <sheetData>
    <row r="1" spans="1:3" ht="42.75" customHeight="1" thickBot="1" x14ac:dyDescent="0.3">
      <c r="A1" s="19" t="s">
        <v>752</v>
      </c>
      <c r="B1" s="20"/>
      <c r="C1" s="21"/>
    </row>
    <row r="2" spans="1:3" ht="42.75" customHeight="1" x14ac:dyDescent="0.25">
      <c r="A2" s="304" t="s">
        <v>26</v>
      </c>
      <c r="B2" s="295" t="s">
        <v>753</v>
      </c>
      <c r="C2" s="130" t="s">
        <v>754</v>
      </c>
    </row>
    <row r="3" spans="1:3" ht="42.75" customHeight="1" x14ac:dyDescent="0.25">
      <c r="A3" s="293"/>
      <c r="B3" s="296"/>
      <c r="C3" s="131" t="s">
        <v>755</v>
      </c>
    </row>
    <row r="4" spans="1:3" ht="42.75" customHeight="1" x14ac:dyDescent="0.25">
      <c r="A4" s="293"/>
      <c r="B4" s="296"/>
      <c r="C4" s="131" t="s">
        <v>756</v>
      </c>
    </row>
    <row r="5" spans="1:3" ht="42.75" customHeight="1" x14ac:dyDescent="0.25">
      <c r="A5" s="293"/>
      <c r="B5" s="296"/>
      <c r="C5" s="131" t="s">
        <v>757</v>
      </c>
    </row>
    <row r="6" spans="1:3" ht="42.75" customHeight="1" x14ac:dyDescent="0.25">
      <c r="A6" s="293"/>
      <c r="B6" s="296"/>
      <c r="C6" s="131" t="s">
        <v>758</v>
      </c>
    </row>
    <row r="7" spans="1:3" ht="42.75" customHeight="1" x14ac:dyDescent="0.25">
      <c r="A7" s="293"/>
      <c r="B7" s="296"/>
      <c r="C7" s="131" t="s">
        <v>759</v>
      </c>
    </row>
    <row r="8" spans="1:3" ht="46.5" customHeight="1" x14ac:dyDescent="0.25">
      <c r="A8" s="293"/>
      <c r="B8" s="296"/>
      <c r="C8" s="131" t="s">
        <v>760</v>
      </c>
    </row>
    <row r="9" spans="1:3" ht="48.75" customHeight="1" x14ac:dyDescent="0.25">
      <c r="A9" s="293"/>
      <c r="B9" s="297" t="s">
        <v>761</v>
      </c>
      <c r="C9" s="131" t="s">
        <v>762</v>
      </c>
    </row>
    <row r="10" spans="1:3" ht="48.75" customHeight="1" x14ac:dyDescent="0.25">
      <c r="A10" s="293"/>
      <c r="B10" s="298"/>
      <c r="C10" s="131" t="s">
        <v>763</v>
      </c>
    </row>
    <row r="11" spans="1:3" ht="48.75" customHeight="1" x14ac:dyDescent="0.25">
      <c r="A11" s="293"/>
      <c r="B11" s="298"/>
      <c r="C11" s="131" t="s">
        <v>764</v>
      </c>
    </row>
    <row r="12" spans="1:3" ht="48.75" customHeight="1" x14ac:dyDescent="0.25">
      <c r="A12" s="293"/>
      <c r="B12" s="299"/>
      <c r="C12" s="131" t="s">
        <v>765</v>
      </c>
    </row>
    <row r="13" spans="1:3" ht="48.75" customHeight="1" x14ac:dyDescent="0.25">
      <c r="A13" s="293"/>
      <c r="B13" s="300" t="s">
        <v>766</v>
      </c>
      <c r="C13" s="131" t="s">
        <v>767</v>
      </c>
    </row>
    <row r="14" spans="1:3" ht="48.75" customHeight="1" thickBot="1" x14ac:dyDescent="0.3">
      <c r="A14" s="303"/>
      <c r="B14" s="301"/>
      <c r="C14" s="132" t="s">
        <v>768</v>
      </c>
    </row>
    <row r="15" spans="1:3" ht="48.75" customHeight="1" x14ac:dyDescent="0.25">
      <c r="A15" s="292" t="s">
        <v>27</v>
      </c>
      <c r="B15" s="289" t="s">
        <v>769</v>
      </c>
      <c r="C15" s="133" t="s">
        <v>770</v>
      </c>
    </row>
    <row r="16" spans="1:3" ht="48.75" customHeight="1" x14ac:dyDescent="0.25">
      <c r="A16" s="293"/>
      <c r="B16" s="290"/>
      <c r="C16" s="134" t="s">
        <v>771</v>
      </c>
    </row>
    <row r="17" spans="1:3" ht="48.75" customHeight="1" thickBot="1" x14ac:dyDescent="0.3">
      <c r="A17" s="303"/>
      <c r="B17" s="302"/>
      <c r="C17" s="135" t="s">
        <v>772</v>
      </c>
    </row>
    <row r="18" spans="1:3" ht="48.75" customHeight="1" x14ac:dyDescent="0.25">
      <c r="A18" s="292" t="s">
        <v>28</v>
      </c>
      <c r="B18" s="289" t="s">
        <v>773</v>
      </c>
      <c r="C18" s="136" t="s">
        <v>774</v>
      </c>
    </row>
    <row r="19" spans="1:3" ht="48.75" customHeight="1" thickBot="1" x14ac:dyDescent="0.3">
      <c r="A19" s="303"/>
      <c r="B19" s="302"/>
      <c r="C19" s="135" t="s">
        <v>775</v>
      </c>
    </row>
    <row r="20" spans="1:3" ht="48.75" customHeight="1" x14ac:dyDescent="0.25">
      <c r="A20" s="292" t="s">
        <v>776</v>
      </c>
      <c r="B20" s="289" t="s">
        <v>777</v>
      </c>
      <c r="C20" s="136" t="s">
        <v>778</v>
      </c>
    </row>
    <row r="21" spans="1:3" ht="48.75" customHeight="1" x14ac:dyDescent="0.25">
      <c r="A21" s="293"/>
      <c r="B21" s="290"/>
      <c r="C21" s="134" t="s">
        <v>779</v>
      </c>
    </row>
    <row r="22" spans="1:3" ht="48.75" customHeight="1" x14ac:dyDescent="0.25">
      <c r="A22" s="293"/>
      <c r="B22" s="290"/>
      <c r="C22" s="134" t="s">
        <v>780</v>
      </c>
    </row>
    <row r="23" spans="1:3" ht="48.75" customHeight="1" x14ac:dyDescent="0.25">
      <c r="A23" s="293"/>
      <c r="B23" s="290"/>
      <c r="C23" s="134" t="s">
        <v>781</v>
      </c>
    </row>
    <row r="24" spans="1:3" ht="48.75" customHeight="1" x14ac:dyDescent="0.25">
      <c r="A24" s="293"/>
      <c r="B24" s="290"/>
      <c r="C24" s="134" t="s">
        <v>782</v>
      </c>
    </row>
    <row r="25" spans="1:3" ht="48.75" customHeight="1" x14ac:dyDescent="0.25">
      <c r="A25" s="293"/>
      <c r="B25" s="290"/>
      <c r="C25" s="134" t="s">
        <v>783</v>
      </c>
    </row>
    <row r="26" spans="1:3" ht="48.75" customHeight="1" x14ac:dyDescent="0.25">
      <c r="A26" s="293"/>
      <c r="B26" s="290"/>
      <c r="C26" s="134" t="s">
        <v>784</v>
      </c>
    </row>
    <row r="27" spans="1:3" ht="48.75" customHeight="1" x14ac:dyDescent="0.25">
      <c r="A27" s="293"/>
      <c r="B27" s="290"/>
      <c r="C27" s="134" t="s">
        <v>785</v>
      </c>
    </row>
    <row r="28" spans="1:3" ht="48.75" customHeight="1" x14ac:dyDescent="0.25">
      <c r="A28" s="293"/>
      <c r="B28" s="290"/>
      <c r="C28" s="134" t="s">
        <v>786</v>
      </c>
    </row>
    <row r="29" spans="1:3" ht="48.75" customHeight="1" x14ac:dyDescent="0.25">
      <c r="A29" s="293"/>
      <c r="B29" s="290"/>
      <c r="C29" s="134" t="s">
        <v>787</v>
      </c>
    </row>
    <row r="30" spans="1:3" ht="48.75" customHeight="1" thickBot="1" x14ac:dyDescent="0.3">
      <c r="A30" s="303"/>
      <c r="B30" s="302"/>
      <c r="C30" s="135" t="s">
        <v>788</v>
      </c>
    </row>
    <row r="31" spans="1:3" ht="48.75" customHeight="1" x14ac:dyDescent="0.25">
      <c r="A31" s="292" t="s">
        <v>789</v>
      </c>
      <c r="B31" s="289" t="s">
        <v>790</v>
      </c>
      <c r="C31" s="136" t="s">
        <v>791</v>
      </c>
    </row>
    <row r="32" spans="1:3" ht="48.75" customHeight="1" thickBot="1" x14ac:dyDescent="0.3">
      <c r="A32" s="303"/>
      <c r="B32" s="302"/>
      <c r="C32" s="135" t="s">
        <v>792</v>
      </c>
    </row>
    <row r="33" spans="1:3" ht="48.75" customHeight="1" x14ac:dyDescent="0.25">
      <c r="A33" s="292" t="s">
        <v>793</v>
      </c>
      <c r="B33" s="289" t="s">
        <v>794</v>
      </c>
      <c r="C33" s="136" t="s">
        <v>795</v>
      </c>
    </row>
    <row r="34" spans="1:3" ht="48.75" customHeight="1" x14ac:dyDescent="0.25">
      <c r="A34" s="293"/>
      <c r="B34" s="290"/>
      <c r="C34" s="134" t="s">
        <v>796</v>
      </c>
    </row>
    <row r="35" spans="1:3" ht="48.75" customHeight="1" x14ac:dyDescent="0.25">
      <c r="A35" s="293"/>
      <c r="B35" s="290"/>
      <c r="C35" s="134" t="s">
        <v>797</v>
      </c>
    </row>
    <row r="36" spans="1:3" ht="48.75" customHeight="1" x14ac:dyDescent="0.25">
      <c r="A36" s="293"/>
      <c r="B36" s="290"/>
      <c r="C36" s="134" t="s">
        <v>798</v>
      </c>
    </row>
    <row r="37" spans="1:3" ht="48.75" customHeight="1" thickBot="1" x14ac:dyDescent="0.3">
      <c r="A37" s="303"/>
      <c r="B37" s="302"/>
      <c r="C37" s="135" t="s">
        <v>799</v>
      </c>
    </row>
    <row r="38" spans="1:3" ht="48.75" customHeight="1" x14ac:dyDescent="0.25">
      <c r="A38" s="292" t="s">
        <v>32</v>
      </c>
      <c r="B38" s="289" t="s">
        <v>800</v>
      </c>
      <c r="C38" s="136" t="s">
        <v>801</v>
      </c>
    </row>
    <row r="39" spans="1:3" ht="48.75" customHeight="1" x14ac:dyDescent="0.25">
      <c r="A39" s="293"/>
      <c r="B39" s="290"/>
      <c r="C39" s="134" t="s">
        <v>802</v>
      </c>
    </row>
    <row r="40" spans="1:3" ht="48.75" customHeight="1" x14ac:dyDescent="0.25">
      <c r="A40" s="293"/>
      <c r="B40" s="290"/>
      <c r="C40" s="134" t="s">
        <v>803</v>
      </c>
    </row>
    <row r="41" spans="1:3" ht="48.75" customHeight="1" x14ac:dyDescent="0.25">
      <c r="A41" s="293"/>
      <c r="B41" s="290"/>
      <c r="C41" s="134" t="s">
        <v>804</v>
      </c>
    </row>
    <row r="42" spans="1:3" ht="48.75" customHeight="1" thickBot="1" x14ac:dyDescent="0.3">
      <c r="A42" s="303"/>
      <c r="B42" s="302"/>
      <c r="C42" s="135" t="s">
        <v>805</v>
      </c>
    </row>
    <row r="43" spans="1:3" ht="48.75" customHeight="1" x14ac:dyDescent="0.25">
      <c r="A43" s="292" t="s">
        <v>806</v>
      </c>
      <c r="B43" s="289" t="s">
        <v>807</v>
      </c>
      <c r="C43" s="136" t="s">
        <v>808</v>
      </c>
    </row>
    <row r="44" spans="1:3" ht="48.75" customHeight="1" x14ac:dyDescent="0.25">
      <c r="A44" s="293"/>
      <c r="B44" s="290"/>
      <c r="C44" s="134" t="s">
        <v>809</v>
      </c>
    </row>
    <row r="45" spans="1:3" ht="48.75" customHeight="1" x14ac:dyDescent="0.25">
      <c r="A45" s="293"/>
      <c r="B45" s="290"/>
      <c r="C45" s="134" t="s">
        <v>810</v>
      </c>
    </row>
    <row r="46" spans="1:3" ht="48.75" customHeight="1" thickBot="1" x14ac:dyDescent="0.3">
      <c r="A46" s="303"/>
      <c r="B46" s="302"/>
      <c r="C46" s="135" t="s">
        <v>811</v>
      </c>
    </row>
    <row r="47" spans="1:3" ht="48.75" customHeight="1" x14ac:dyDescent="0.25">
      <c r="A47" s="292" t="s">
        <v>34</v>
      </c>
      <c r="B47" s="289" t="s">
        <v>812</v>
      </c>
      <c r="C47" s="136" t="s">
        <v>813</v>
      </c>
    </row>
    <row r="48" spans="1:3" ht="48.75" customHeight="1" x14ac:dyDescent="0.25">
      <c r="A48" s="293"/>
      <c r="B48" s="290"/>
      <c r="C48" s="134" t="s">
        <v>814</v>
      </c>
    </row>
    <row r="49" spans="1:3" ht="48.75" customHeight="1" x14ac:dyDescent="0.25">
      <c r="A49" s="293"/>
      <c r="B49" s="290"/>
      <c r="C49" s="134" t="s">
        <v>815</v>
      </c>
    </row>
    <row r="50" spans="1:3" ht="48.75" customHeight="1" x14ac:dyDescent="0.25">
      <c r="A50" s="293"/>
      <c r="B50" s="290"/>
      <c r="C50" s="134" t="s">
        <v>816</v>
      </c>
    </row>
    <row r="51" spans="1:3" ht="48.75" customHeight="1" x14ac:dyDescent="0.25">
      <c r="A51" s="293"/>
      <c r="B51" s="290"/>
      <c r="C51" s="134" t="s">
        <v>817</v>
      </c>
    </row>
    <row r="52" spans="1:3" ht="48.75" customHeight="1" thickBot="1" x14ac:dyDescent="0.3">
      <c r="A52" s="303"/>
      <c r="B52" s="302"/>
      <c r="C52" s="135" t="s">
        <v>818</v>
      </c>
    </row>
    <row r="53" spans="1:3" ht="48.75" customHeight="1" x14ac:dyDescent="0.25">
      <c r="A53" s="292" t="s">
        <v>35</v>
      </c>
      <c r="B53" s="289" t="s">
        <v>819</v>
      </c>
      <c r="C53" s="136" t="s">
        <v>820</v>
      </c>
    </row>
    <row r="54" spans="1:3" ht="48.75" customHeight="1" x14ac:dyDescent="0.25">
      <c r="A54" s="293"/>
      <c r="B54" s="290"/>
      <c r="C54" s="134" t="s">
        <v>821</v>
      </c>
    </row>
    <row r="55" spans="1:3" ht="48.75" customHeight="1" x14ac:dyDescent="0.25">
      <c r="A55" s="293"/>
      <c r="B55" s="290"/>
      <c r="C55" s="134" t="s">
        <v>822</v>
      </c>
    </row>
    <row r="56" spans="1:3" ht="48.75" customHeight="1" thickBot="1" x14ac:dyDescent="0.3">
      <c r="A56" s="303"/>
      <c r="B56" s="302"/>
      <c r="C56" s="135" t="s">
        <v>823</v>
      </c>
    </row>
    <row r="57" spans="1:3" ht="48.75" customHeight="1" x14ac:dyDescent="0.25">
      <c r="A57" s="292" t="s">
        <v>824</v>
      </c>
      <c r="B57" s="289" t="s">
        <v>825</v>
      </c>
      <c r="C57" s="136" t="s">
        <v>826</v>
      </c>
    </row>
    <row r="58" spans="1:3" ht="48.75" customHeight="1" x14ac:dyDescent="0.25">
      <c r="A58" s="293"/>
      <c r="B58" s="290"/>
      <c r="C58" s="134" t="s">
        <v>827</v>
      </c>
    </row>
    <row r="59" spans="1:3" ht="48.75" customHeight="1" thickBot="1" x14ac:dyDescent="0.3">
      <c r="A59" s="294"/>
      <c r="B59" s="291"/>
      <c r="C59" s="137" t="s">
        <v>828</v>
      </c>
    </row>
  </sheetData>
  <mergeCells count="24">
    <mergeCell ref="A2:A14"/>
    <mergeCell ref="B38:B42"/>
    <mergeCell ref="B43:B46"/>
    <mergeCell ref="B47:B52"/>
    <mergeCell ref="B53:B56"/>
    <mergeCell ref="A15:A17"/>
    <mergeCell ref="A18:A19"/>
    <mergeCell ref="A20:A30"/>
    <mergeCell ref="B57:B59"/>
    <mergeCell ref="A57:A59"/>
    <mergeCell ref="B2:B8"/>
    <mergeCell ref="B9:B12"/>
    <mergeCell ref="B13:B14"/>
    <mergeCell ref="B15:B17"/>
    <mergeCell ref="B18:B19"/>
    <mergeCell ref="B20:B30"/>
    <mergeCell ref="B31:B32"/>
    <mergeCell ref="B33:B37"/>
    <mergeCell ref="A31:A32"/>
    <mergeCell ref="A33:A37"/>
    <mergeCell ref="A38:A42"/>
    <mergeCell ref="A43:A46"/>
    <mergeCell ref="A47:A52"/>
    <mergeCell ref="A53:A56"/>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Instrumento</vt:lpstr>
      <vt:lpstr>Resultados</vt:lpstr>
      <vt:lpstr>Descripciones</vt:lpstr>
      <vt:lpstr>Ficha del instrumento</vt:lpstr>
      <vt:lpstr>Registro</vt:lpstr>
      <vt:lpstr>Dicionario de variables</vt:lpstr>
      <vt:lpstr>Territorios</vt:lpstr>
      <vt:lpstr>Estados</vt:lpstr>
      <vt:lpstr>Listas</vt:lpstr>
      <vt:lpstr>Indicadores</vt:lpstr>
      <vt:lpstr>Instrumento!Área_de_impresión</vt:lpstr>
      <vt:lpstr>Resultados!Área_de_impresión</vt:lpstr>
      <vt:lpstr>Estado</vt:lpstr>
      <vt:lpstr>Grado</vt:lpstr>
      <vt:lpstr>SN</vt:lpstr>
      <vt:lpstr>Trabajado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Raul Aramendi Garcia</dc:creator>
  <cp:keywords/>
  <dc:description/>
  <cp:lastModifiedBy>ADMIN</cp:lastModifiedBy>
  <cp:revision/>
  <dcterms:created xsi:type="dcterms:W3CDTF">2019-06-10T12:48:45Z</dcterms:created>
  <dcterms:modified xsi:type="dcterms:W3CDTF">2024-07-17T21:57:22Z</dcterms:modified>
  <cp:category/>
  <cp:contentStatus/>
</cp:coreProperties>
</file>